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M0230\disk\DATA\住民課\63上下水道\地方公営企業（決算統計、経営戦略含む）\共通\令和2年度\R元年度分経営比較分析業\"/>
    </mc:Choice>
  </mc:AlternateContent>
  <workbookProtection workbookAlgorithmName="SHA-512" workbookHashValue="XPf22OXDOwIWIEUwm68k94cinDOpWMiOEupC30yWVps8qUAvQERoNWgj4fjZ5NxGQe9I7+8LVwQPvOM2+sQYtQ==" workbookSaltValue="Luf7kaorQoKrQ9kldzWl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<sst xmlns="http://schemas.openxmlformats.org/spreadsheetml/2006/main" count="236" uniqueCount="119">
  <si>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</si>
  <si>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</si>
  <si>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</si>
  <si>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</si>
  <si>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</si>
  <si>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</si>
  <si>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</si>
  <si>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</si>
  <si>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</si>
  <si>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</si>
  <si>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</si>
  <si>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</si>
  <si>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</si>
  <si>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</si>
  <si>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</si>
  <si>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</si>
  <si>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</si>
  <si>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</si>
  <si>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</si>
  <si>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</si>
  <si>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</si>
  <si>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</si>
  <si>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</si>
  <si>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</si>
  <si>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</si>
  <si>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</si>
  <si>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</si>
  <si>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</si>
  <si>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</si>
  <si>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</si>
  <si>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</si>
  <si>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</si>
  <si>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</si>
  <si>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</si>
  <si>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</si>
  <si>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</si>
  <si>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</si>
  <si>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</si>
  <si>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</si>
  <si>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</si>
  <si>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</si>
  <si>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</si>
  <si>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</si>
  <si>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</si>
  <si>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</si>
  <si>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</si>
  <si>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</si>
  <si>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</si>
  <si>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</si>
  <si>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</si>
  <si>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</si>
  <si>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</si>
  <si>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</si>
  <si>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</si>
  <si>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</si>
  <si>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</si>
  <si>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</si>
  <si>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</si>
  <si>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</si>
  <si>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</si>
  <si>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</si>
  <si>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</si>
  <si>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</si>
  <si>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</si>
  <si>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</si>
  <si>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</si>
  <si>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</si>
  <si>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</si>
  <si>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</si>
  <si>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</si>
  <si>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</si>
  <si>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</si>
  <si>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</si>
  <si>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</si>
  <si>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</si>
  <si>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</si>
  <si>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</si>
  <si>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</si>
  <si>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</si>
  <si>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</si>
  <si>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</si>
  <si>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</si>
  <si>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</si>
  <si>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</si>
  <si>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</si>
  <si>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</si>
  <si>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</si>
  <si>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</si>
  <si>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</si>
  <si>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</si>
  <si>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</si>
  <si>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</si>
  <si>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</si>
  <si>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</si>
  <si>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</si>
  <si>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</si>
  <si>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</si>
  <si>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</si>
  <si>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</si>
  <si>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</si>
  <si>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</si>
  <si>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</si>
  <si>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</si>
  <si>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</si>
  <si>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</si>
  <si>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</si>
  <si>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</si>
  <si>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</si>
  <si>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</si>
  <si>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</si>
  <si>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</si>
  <si>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</si>
  <si>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</si>
  <si>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</si>
  <si>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</si>
  <si>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</si>
  <si>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と経費回収率について、根本的な改善策として流動人口や定住人口などの下水道利用者が増え、経費回収率が上がっていくことで、それに比例して収益的収支比率も向上していくと思われる。また、令和2年度の完成を目標に行われている処理場のダウンサイジングにより、処理能力を現在の流動人口等に合わせるためこれらの数値は改善されると見込んでいる。
　施設利用率についても、処理場のダウンサイジングにより数値が改善される見込み。
　老朽化については、処理設備等は耐用年数が過ぎたものや迫りつつあるものが混在しているが、処理場のダウンサイジングにより改善される見込み。管渠については28年度に主要な管きょの点検を行ったため、その他の管きょの点検を実施し、必要に応じて修繕等を行う必要がある。</t>
    <rPh sb="97" eb="99">
      <t>レイワ</t>
    </rPh>
    <rPh sb="100" eb="101">
      <t>ネン</t>
    </rPh>
    <rPh sb="101" eb="102">
      <t>ド</t>
    </rPh>
    <rPh sb="103" eb="105">
      <t>カンセイ</t>
    </rPh>
    <rPh sb="106" eb="108">
      <t>モクヒョウ</t>
    </rPh>
    <rPh sb="109" eb="110">
      <t>オコナ</t>
    </rPh>
    <rPh sb="115" eb="118">
      <t>ショリジョウ</t>
    </rPh>
    <rPh sb="131" eb="133">
      <t>ショリ</t>
    </rPh>
    <rPh sb="133" eb="135">
      <t>ノウリョク</t>
    </rPh>
    <rPh sb="136" eb="138">
      <t>ゲンザイ</t>
    </rPh>
    <rPh sb="139" eb="141">
      <t>リュウドウ</t>
    </rPh>
    <rPh sb="141" eb="144">
      <t>ジンコウトウ</t>
    </rPh>
    <rPh sb="145" eb="146">
      <t>ア</t>
    </rPh>
    <rPh sb="155" eb="157">
      <t>スウチ</t>
    </rPh>
    <rPh sb="158" eb="160">
      <t>カイゼン</t>
    </rPh>
    <rPh sb="164" eb="166">
      <t>ミコ</t>
    </rPh>
    <rPh sb="184" eb="187">
      <t>ショリジョウ</t>
    </rPh>
    <rPh sb="199" eb="201">
      <t>スウチ</t>
    </rPh>
    <rPh sb="202" eb="204">
      <t>カイゼン</t>
    </rPh>
    <rPh sb="207" eb="209">
      <t>ミコ</t>
    </rPh>
    <rPh sb="256" eb="259">
      <t>ショリジョウ</t>
    </rPh>
    <rPh sb="271" eb="273">
      <t>カイゼン</t>
    </rPh>
    <rPh sb="276" eb="278">
      <t>ミコ</t>
    </rPh>
    <rPh sb="289" eb="290">
      <t>ネン</t>
    </rPh>
    <rPh sb="290" eb="291">
      <t>ド</t>
    </rPh>
    <rPh sb="292" eb="294">
      <t>シュヨウ</t>
    </rPh>
    <rPh sb="295" eb="296">
      <t>カン</t>
    </rPh>
    <rPh sb="299" eb="301">
      <t>テンケン</t>
    </rPh>
    <rPh sb="302" eb="303">
      <t>オコナ</t>
    </rPh>
    <rPh sb="310" eb="311">
      <t>タ</t>
    </rPh>
    <rPh sb="312" eb="313">
      <t>カン</t>
    </rPh>
    <phoneticPr fontId="15"/>
  </si>
  <si>
    <t>　収益的収支比率が50％台に下がり、経費回収率は昨年度より15％程度アップしている。この数値を見ると、下水道使用料の収入で歳出を賄うことができず、外部収入に依存する形となっていると考えられる。経費回収率が平均を超えない原因は、下水道使用料を低価格に設定しているため料金収入が少ないことや、流動・定住人口の利用者減少のため料金収入が少ないことが考えられる。これらを踏まえると収益的収支比率と経費回収率が健全ではない経営をしていると判断できる。経費回収率は、平均と比べても倍以上の差があるため、下水道使用料の設定が類似団体と比べて大きな差があると解釈することができる。
　施設利用率は約30％となっており、この原因として定住人口が少ないことに加え、汚水量が流動人口に大きく左右されているためと考えられる。例年の定住人口に大きな差はないため、現状の主な原因は流動人口の減少によるものと推測できる。流動人口の減少に対応するため、令和2年度の完成を目標に処理場のダウンサイジングを行っている。</t>
    <rPh sb="14" eb="15">
      <t>サ</t>
    </rPh>
    <rPh sb="24" eb="27">
      <t>サクネンド</t>
    </rPh>
    <rPh sb="32" eb="34">
      <t>テイド</t>
    </rPh>
    <rPh sb="73" eb="75">
      <t>ガイブ</t>
    </rPh>
    <rPh sb="75" eb="77">
      <t>シュウニュウ</t>
    </rPh>
    <rPh sb="78" eb="80">
      <t>イゾン</t>
    </rPh>
    <rPh sb="82" eb="83">
      <t>カタチ</t>
    </rPh>
    <rPh sb="90" eb="91">
      <t>カンガ</t>
    </rPh>
    <rPh sb="102" eb="104">
      <t>ヘイキン</t>
    </rPh>
    <rPh sb="234" eb="237">
      <t>バイイジョウ</t>
    </rPh>
    <rPh sb="266" eb="267">
      <t>サ</t>
    </rPh>
    <rPh sb="350" eb="352">
      <t>レイネン</t>
    </rPh>
    <rPh sb="353" eb="355">
      <t>テイジュウ</t>
    </rPh>
    <rPh sb="355" eb="357">
      <t>ジンコウ</t>
    </rPh>
    <rPh sb="358" eb="359">
      <t>オオ</t>
    </rPh>
    <rPh sb="361" eb="362">
      <t>サ</t>
    </rPh>
    <rPh sb="368" eb="370">
      <t>ゲンジョウ</t>
    </rPh>
    <rPh sb="371" eb="372">
      <t>オモ</t>
    </rPh>
    <rPh sb="373" eb="375">
      <t>ゲンイン</t>
    </rPh>
    <rPh sb="389" eb="391">
      <t>スイソク</t>
    </rPh>
    <rPh sb="395" eb="397">
      <t>リュウドウ</t>
    </rPh>
    <rPh sb="397" eb="399">
      <t>ジンコウ</t>
    </rPh>
    <rPh sb="400" eb="402">
      <t>ゲンショウ</t>
    </rPh>
    <rPh sb="403" eb="405">
      <t>タイオウ</t>
    </rPh>
    <rPh sb="413" eb="414">
      <t>ネン</t>
    </rPh>
    <rPh sb="414" eb="415">
      <t>ド</t>
    </rPh>
    <rPh sb="416" eb="418">
      <t>カンセイ</t>
    </rPh>
    <rPh sb="419" eb="421">
      <t>モクヒョウ</t>
    </rPh>
    <rPh sb="422" eb="425">
      <t>ショリジョウ</t>
    </rPh>
    <rPh sb="435" eb="436">
      <t>オコナ</t>
    </rPh>
    <phoneticPr fontId="15"/>
  </si>
  <si>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しかし、処理設備によっては耐用年数を超えるものがあり、管渠においては主要な管きょに腐食は見られないが、不明水の流入等により経年劣化管を含めた老朽箇所がいくつかあると推測できる。
　設備については令和2年度の完成を目標に処理場のダウンサイジングを行っており、その過程で設備の老朽化対策が行われる。
　脱水設備の更新を計画しており、脱水設備の改築が完了した時点で大まかな老朽化対策が完了したと言えると思う。</t>
    <rPh sb="97" eb="99">
      <t>シュヨウ</t>
    </rPh>
    <rPh sb="100" eb="101">
      <t>カン</t>
    </rPh>
    <rPh sb="104" eb="106">
      <t>フショク</t>
    </rPh>
    <rPh sb="107" eb="108">
      <t>ミ</t>
    </rPh>
    <rPh sb="114" eb="116">
      <t>フメイ</t>
    </rPh>
    <rPh sb="116" eb="117">
      <t>スイ</t>
    </rPh>
    <rPh sb="118" eb="120">
      <t>リュウニュウ</t>
    </rPh>
    <rPh sb="120" eb="121">
      <t>トウ</t>
    </rPh>
    <rPh sb="124" eb="126">
      <t>ケイネン</t>
    </rPh>
    <rPh sb="126" eb="128">
      <t>レッカ</t>
    </rPh>
    <rPh sb="128" eb="129">
      <t>カン</t>
    </rPh>
    <rPh sb="130" eb="131">
      <t>フク</t>
    </rPh>
    <rPh sb="133" eb="135">
      <t>ロウキュウ</t>
    </rPh>
    <rPh sb="145" eb="147">
      <t>スイソク</t>
    </rPh>
    <rPh sb="153" eb="155">
      <t>セツビ</t>
    </rPh>
    <rPh sb="160" eb="162">
      <t>レイワ</t>
    </rPh>
    <rPh sb="163" eb="165">
      <t>ネンド</t>
    </rPh>
    <rPh sb="166" eb="168">
      <t>カンセイ</t>
    </rPh>
    <rPh sb="169" eb="171">
      <t>モクヒョウ</t>
    </rPh>
    <rPh sb="172" eb="175">
      <t>ショリジョウ</t>
    </rPh>
    <rPh sb="185" eb="186">
      <t>オコナ</t>
    </rPh>
    <rPh sb="193" eb="195">
      <t>カテイ</t>
    </rPh>
    <rPh sb="196" eb="198">
      <t>セツビ</t>
    </rPh>
    <rPh sb="199" eb="202">
      <t>ロウキュウカ</t>
    </rPh>
    <rPh sb="202" eb="204">
      <t>タイサク</t>
    </rPh>
    <rPh sb="205" eb="206">
      <t>オコナ</t>
    </rPh>
    <rPh sb="212" eb="214">
      <t>ダッスイ</t>
    </rPh>
    <rPh sb="214" eb="216">
      <t>セツビ</t>
    </rPh>
    <rPh sb="217" eb="219">
      <t>コウシン</t>
    </rPh>
    <rPh sb="220" eb="222">
      <t>ケイカク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</si>
</sst>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E-4A78-8CE9-7F294A4F5B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DE2E-4A78-8CE9-7F294A4F5B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31.58</c:v>
                </c:pt>
                <c:pt idx="1">
                  <c:v>28.25</c:v>
                </c:pt>
                <c:pt idx="2">
                  <c:v>35.33</c:v>
                </c:pt>
                <c:pt idx="3">
                  <c:v>31.83</c:v>
                </c:pt>
                <c:pt idx="4">
                  <c:v>33</c:v>
                </c:pt>
              </c:numCache>
            </c:numRef>
          </c:val>
          <c:extLst>
            <c:ext xmlns:c16="http://schemas.microsoft.com/office/drawing/2014/chart" uri="{C3380CC4-5D6E-409C-BE32-E72D297353CC}">
              <c16:uniqueId val="{00000000-7D6C-41D1-B782-67788EB5DF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7D6C-41D1-B782-67788EB5DF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5C2-430A-AC81-2E790065BA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F5C2-430A-AC81-2E790065BA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54.94</c:v>
                </c:pt>
                <c:pt idx="1">
                  <c:v>72.81</c:v>
                </c:pt>
                <c:pt idx="2">
                  <c:v>74.319999999999993</c:v>
                </c:pt>
                <c:pt idx="3">
                  <c:v>70.34</c:v>
                </c:pt>
                <c:pt idx="4">
                  <c:v>56.47</c:v>
                </c:pt>
              </c:numCache>
            </c:numRef>
          </c:val>
          <c:extLst>
            <c:ext xmlns:c16="http://schemas.microsoft.com/office/drawing/2014/chart" uri="{C3380CC4-5D6E-409C-BE32-E72D297353CC}">
              <c16:uniqueId val="{00000000-9CDB-4B48-A946-73EB2058B9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DB-4B48-A946-73EB2058B9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4-4316-B220-9AE920BDD5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4-4316-B220-9AE920BDD5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CE-492E-9CD6-9014392F9F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E-492E-9CD6-9014392F9F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2-438F-8570-DBA06D5C445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2-438F-8570-DBA06D5C445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2-41AD-9919-5313AD9175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2-41AD-9919-5313AD9175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1309.7</c:v>
                </c:pt>
                <c:pt idx="1">
                  <c:v>0</c:v>
                </c:pt>
                <c:pt idx="2">
                  <c:v>0</c:v>
                </c:pt>
                <c:pt idx="3">
                  <c:v>0</c:v>
                </c:pt>
                <c:pt idx="4">
                  <c:v>0</c:v>
                </c:pt>
              </c:numCache>
            </c:numRef>
          </c:val>
          <c:extLst>
            <c:ext xmlns:c16="http://schemas.microsoft.com/office/drawing/2014/chart" uri="{C3380CC4-5D6E-409C-BE32-E72D297353CC}">
              <c16:uniqueId val="{00000000-D7E6-41BF-93E5-63DF4B6006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7E6-41BF-93E5-63DF4B6006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13.52</c:v>
                </c:pt>
                <c:pt idx="1">
                  <c:v>39.950000000000003</c:v>
                </c:pt>
                <c:pt idx="2">
                  <c:v>36.57</c:v>
                </c:pt>
                <c:pt idx="3">
                  <c:v>19.59</c:v>
                </c:pt>
                <c:pt idx="4">
                  <c:v>36.409999999999997</c:v>
                </c:pt>
              </c:numCache>
            </c:numRef>
          </c:val>
          <c:extLst>
            <c:ext xmlns:c16="http://schemas.microsoft.com/office/drawing/2014/chart" uri="{C3380CC4-5D6E-409C-BE32-E72D297353CC}">
              <c16:uniqueId val="{00000000-98D4-4634-AF22-0575501B63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98D4-4634-AF22-0575501B63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478.43</c:v>
                </c:pt>
                <c:pt idx="1">
                  <c:v>159.57</c:v>
                </c:pt>
                <c:pt idx="2">
                  <c:v>174.89</c:v>
                </c:pt>
                <c:pt idx="3">
                  <c:v>329.89</c:v>
                </c:pt>
                <c:pt idx="4">
                  <c:v>185.9</c:v>
                </c:pt>
              </c:numCache>
            </c:numRef>
          </c:val>
          <c:extLst>
            <c:ext xmlns:c16="http://schemas.microsoft.com/office/drawing/2014/chart" uri="{C3380CC4-5D6E-409C-BE32-E72D297353CC}">
              <c16:uniqueId val="{00000000-5F9B-4E2E-9931-E7F09957DF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5F9B-4E2E-9931-E7F09957DF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檜枝岐村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549</v>
      </c>
      <c r="AM8" s="63"/>
      <c r="AN8" s="63"/>
      <c r="AO8" s="63"/>
      <c r="AP8" s="63"/>
      <c r="AQ8" s="63"/>
      <c r="AR8" s="63"/>
      <c r="AS8" s="63"/>
      <c r="AT8" s="62">
        <f>データ!T6</f>
        <v>390.46</v>
      </c>
      <c r="AU8" s="62"/>
      <c r="AV8" s="62"/>
      <c r="AW8" s="62"/>
      <c r="AX8" s="62"/>
      <c r="AY8" s="62"/>
      <c r="AZ8" s="62"/>
      <c r="BA8" s="62"/>
      <c r="BB8" s="62">
        <f>データ!U6</f>
        <v>1.41</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100</v>
      </c>
      <c r="Q10" s="62"/>
      <c r="R10" s="62"/>
      <c r="S10" s="62"/>
      <c r="T10" s="62"/>
      <c r="U10" s="62"/>
      <c r="V10" s="62"/>
      <c r="W10" s="62">
        <f>データ!Q6</f>
        <v>55.29</v>
      </c>
      <c r="X10" s="62"/>
      <c r="Y10" s="62"/>
      <c r="Z10" s="62"/>
      <c r="AA10" s="62"/>
      <c r="AB10" s="62"/>
      <c r="AC10" s="62"/>
      <c r="AD10" s="63">
        <f>データ!R6</f>
        <v>1069</v>
      </c>
      <c r="AE10" s="63"/>
      <c r="AF10" s="63"/>
      <c r="AG10" s="63"/>
      <c r="AH10" s="63"/>
      <c r="AI10" s="63"/>
      <c r="AJ10" s="63"/>
      <c r="AK10" s="2"/>
      <c r="AL10" s="63">
        <f>データ!V6</f>
        <v>531</v>
      </c>
      <c r="AM10" s="63"/>
      <c r="AN10" s="63"/>
      <c r="AO10" s="63"/>
      <c r="AP10" s="63"/>
      <c r="AQ10" s="63"/>
      <c r="AR10" s="63"/>
      <c r="AS10" s="63"/>
      <c r="AT10" s="62">
        <f>データ!W6</f>
        <v>0.27</v>
      </c>
      <c r="AU10" s="62"/>
      <c r="AV10" s="62"/>
      <c r="AW10" s="62"/>
      <c r="AX10" s="62"/>
      <c r="AY10" s="62"/>
      <c r="AZ10" s="62"/>
      <c r="BA10" s="62"/>
      <c r="BB10" s="62">
        <f>データ!X6</f>
        <v>1966.67</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ywdW/yXtIXXJVuxMtoMnDzvWB3wMeZ++Y4jdpfFTSvenEdjNHrCMAuppvH1X1CiJgvmRJll4/uUnjTiunyqcLg==" saltValue="jHf6WixSnjQaKkhXaFwf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73644</v>
      </c>
      <c r="D6" s="33">
        <f t="shared" si="3"/>
        <v>47</v>
      </c>
      <c r="E6" s="33">
        <f t="shared" si="3"/>
        <v>17</v>
      </c>
      <c r="F6" s="33">
        <f t="shared" si="3"/>
        <v>4</v>
      </c>
      <c r="G6" s="33">
        <f t="shared" si="3"/>
        <v>0</v>
      </c>
      <c r="H6" s="33" t="str">
        <f t="shared" si="3"/>
        <v>福島県　檜枝岐村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100</v>
      </c>
      <c r="Q6" s="34">
        <f t="shared" si="3"/>
        <v>55.29</v>
      </c>
      <c r="R6" s="34">
        <f t="shared" si="3"/>
        <v>1069</v>
      </c>
      <c r="S6" s="34">
        <f t="shared" si="3"/>
        <v>549</v>
      </c>
      <c r="T6" s="34">
        <f t="shared" si="3"/>
        <v>390.46</v>
      </c>
      <c r="U6" s="34">
        <f t="shared" si="3"/>
        <v>1.41</v>
      </c>
      <c r="V6" s="34">
        <f t="shared" si="3"/>
        <v>531</v>
      </c>
      <c r="W6" s="34">
        <f t="shared" si="3"/>
        <v>0.27</v>
      </c>
      <c r="X6" s="34">
        <f t="shared" si="3"/>
        <v>1966.67</v>
      </c>
      <c r="Y6" s="35">
        <f>IF(Y7="",NA(),Y7)</f>
        <v>54.94</v>
      </c>
      <c r="Z6" s="35">
        <f t="shared" ref="Z6:AH6" si="4">IF(Z7="",NA(),Z7)</f>
        <v>72.81</v>
      </c>
      <c r="AA6" s="35">
        <f t="shared" si="4"/>
        <v>74.319999999999993</v>
      </c>
      <c r="AB6" s="35">
        <f t="shared" si="4"/>
        <v>70.34</v>
      </c>
      <c r="AC6" s="35">
        <f t="shared" si="4"/>
        <v>56.47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1309.7</v>
      </c>
      <c r="BG6" s="34">
        <f t="shared" ref="BG6:BO6" si="7">IF(BG7="",NA(),BG7)</f>
        <v>0</v>
      </c>
      <c r="BH6" s="34">
        <f t="shared" si="7"/>
        <v>0</v>
      </c>
      <c r="BI6" s="34">
        <f t="shared" si="7"/>
        <v>0</v>
      </c>
      <c r="BJ6" s="34">
        <f t="shared" si="7"/>
        <v>0</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13.52</v>
      </c>
      <c r="BR6" s="35">
        <f t="shared" ref="BR6:BZ6" si="8">IF(BR7="",NA(),BR7)</f>
        <v>39.950000000000003</v>
      </c>
      <c r="BS6" s="35">
        <f t="shared" si="8"/>
        <v>36.57</v>
      </c>
      <c r="BT6" s="35">
        <f t="shared" si="8"/>
        <v>19.59</v>
      </c>
      <c r="BU6" s="35">
        <f t="shared" si="8"/>
        <v>36.409999999999997</v>
      </c>
      <c r="BV6" s="35">
        <f t="shared" si="8"/>
        <v>49.22</v>
      </c>
      <c r="BW6" s="35">
        <f t="shared" si="8"/>
        <v>69.87</v>
      </c>
      <c r="BX6" s="35">
        <f t="shared" si="8"/>
        <v>74.3</v>
      </c>
      <c r="BY6" s="35">
        <f t="shared" si="8"/>
        <v>72.260000000000005</v>
      </c>
      <c r="BZ6" s="35">
        <f t="shared" si="8"/>
        <v>71.84</v>
      </c>
      <c r="CA6" s="34" t="str">
        <f>IF(CA7="","",IF(CA7="-","【-】","【"&amp;SUBSTITUTE(TEXT(CA7,"#,##0.00"),"-","△")&amp;"】"))</f>
        <v>【74.17】</v>
      </c>
      <c r="CB6" s="35">
        <f>IF(CB7="",NA(),CB7)</f>
        <v>478.43</v>
      </c>
      <c r="CC6" s="35">
        <f t="shared" ref="CC6:CK6" si="9">IF(CC7="",NA(),CC7)</f>
        <v>159.57</v>
      </c>
      <c r="CD6" s="35">
        <f t="shared" si="9"/>
        <v>174.89</v>
      </c>
      <c r="CE6" s="35">
        <f t="shared" si="9"/>
        <v>329.89</v>
      </c>
      <c r="CF6" s="35">
        <f t="shared" si="9"/>
        <v>185.9</v>
      </c>
      <c r="CG6" s="35">
        <f t="shared" si="9"/>
        <v>332.02</v>
      </c>
      <c r="CH6" s="35">
        <f t="shared" si="9"/>
        <v>234.96</v>
      </c>
      <c r="CI6" s="35">
        <f t="shared" si="9"/>
        <v>221.81</v>
      </c>
      <c r="CJ6" s="35">
        <f t="shared" si="9"/>
        <v>230.02</v>
      </c>
      <c r="CK6" s="35">
        <f t="shared" si="9"/>
        <v>228.47</v>
      </c>
      <c r="CL6" s="34" t="str">
        <f>IF(CL7="","",IF(CL7="-","【-】","【"&amp;SUBSTITUTE(TEXT(CL7,"#,##0.00"),"-","△")&amp;"】"))</f>
        <v>【218.56】</v>
      </c>
      <c r="CM6" s="35">
        <f>IF(CM7="",NA(),CM7)</f>
        <v>31.58</v>
      </c>
      <c r="CN6" s="35">
        <f t="shared" ref="CN6:CV6" si="10">IF(CN7="",NA(),CN7)</f>
        <v>28.25</v>
      </c>
      <c r="CO6" s="35">
        <f t="shared" si="10"/>
        <v>35.33</v>
      </c>
      <c r="CP6" s="35">
        <f t="shared" si="10"/>
        <v>31.83</v>
      </c>
      <c r="CQ6" s="35">
        <f t="shared" si="10"/>
        <v>33</v>
      </c>
      <c r="CR6" s="35">
        <f t="shared" si="10"/>
        <v>36.65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73644</v>
      </c>
      <c r="D7" s="37">
        <v>47</v>
      </c>
      <c r="E7" s="37">
        <v>17</v>
      </c>
      <c r="F7" s="37">
        <v>4</v>
      </c>
      <c r="G7" s="37">
        <v>0</v>
      </c>
      <c r="H7" s="37" t="s">
        <v>97</v>
      </c>
      <c r="I7" s="37" t="s">
        <v>98</v>
      </c>
      <c r="J7" s="37" t="s">
        <v>99</v>
      </c>
      <c r="K7" s="37" t="s">
        <v>100</v>
      </c>
      <c r="L7" s="37" t="s">
        <v>101</v>
      </c>
      <c r="M7" s="37" t="s">
        <v>102</v>
      </c>
      <c r="N7" s="38" t="s">
        <v>103</v>
      </c>
      <c r="O7" s="38" t="s">
        <v>104</v>
      </c>
      <c r="P7" s="38">
        <v>100</v>
      </c>
      <c r="Q7" s="38">
        <v>55.29</v>
      </c>
      <c r="R7" s="38">
        <v>1069</v>
      </c>
      <c r="S7" s="38">
        <v>549</v>
      </c>
      <c r="T7" s="38">
        <v>390.46</v>
      </c>
      <c r="U7" s="38">
        <v>1.41</v>
      </c>
      <c r="V7" s="38">
        <v>531</v>
      </c>
      <c r="W7" s="38">
        <v>0.27</v>
      </c>
      <c r="X7" s="38">
        <v>1966.67</v>
      </c>
      <c r="Y7" s="38">
        <v>54.94</v>
      </c>
      <c r="Z7" s="38">
        <v>72.81</v>
      </c>
      <c r="AA7" s="38">
        <v>74.319999999999993</v>
      </c>
      <c r="AB7" s="38">
        <v>70.34</v>
      </c>
      <c r="AC7" s="38">
        <v>56.47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1309.7</v>
      </c>
      <c r="BG7" s="38">
        <v>0</v>
      </c>
      <c r="BH7" s="38">
        <v>0</v>
      </c>
      <c r="BI7" s="38">
        <v>0</v>
      </c>
      <c r="BJ7" s="38">
        <v>0</v>
      </c>
      <c r="BK7" s="38">
        <v>1673.47</v>
      </c>
      <c r="BL7" s="38">
        <v>1298.9100000000001</v>
      </c>
      <c r="BM7" s="38">
        <v>1243.71</v>
      </c>
      <c r="BN7" s="38">
        <v>1194.1500000000001</v>
      </c>
      <c r="BO7" s="38">
        <v>1206.79</v>
      </c>
      <c r="BP7" s="38">
        <v>1218.7</v>
      </c>
      <c r="BQ7" s="38">
        <v>13.52</v>
      </c>
      <c r="BR7" s="38">
        <v>39.950000000000003</v>
      </c>
      <c r="BS7" s="38">
        <v>36.57</v>
      </c>
      <c r="BT7" s="38">
        <v>19.59</v>
      </c>
      <c r="BU7" s="38">
        <v>36.409999999999997</v>
      </c>
      <c r="BV7" s="38">
        <v>49.22</v>
      </c>
      <c r="BW7" s="38">
        <v>69.87</v>
      </c>
      <c r="BX7" s="38">
        <v>74.3</v>
      </c>
      <c r="BY7" s="38">
        <v>72.260000000000005</v>
      </c>
      <c r="BZ7" s="38">
        <v>71.84</v>
      </c>
      <c r="CA7" s="38">
        <v>74.17</v>
      </c>
      <c r="CB7" s="38">
        <v>478.43</v>
      </c>
      <c r="CC7" s="38">
        <v>159.57</v>
      </c>
      <c r="CD7" s="38">
        <v>174.89</v>
      </c>
      <c r="CE7" s="38">
        <v>329.89</v>
      </c>
      <c r="CF7" s="38">
        <v>185.9</v>
      </c>
      <c r="CG7" s="38">
        <v>332.02</v>
      </c>
      <c r="CH7" s="38">
        <v>234.96</v>
      </c>
      <c r="CI7" s="38">
        <v>221.81</v>
      </c>
      <c r="CJ7" s="38">
        <v>230.02</v>
      </c>
      <c r="CK7" s="38">
        <v>228.47</v>
      </c>
      <c r="CL7" s="38">
        <v>218.56</v>
      </c>
      <c r="CM7" s="38">
        <v>31.58</v>
      </c>
      <c r="CN7" s="38">
        <v>28.25</v>
      </c>
      <c r="CO7" s="38">
        <v>35.33</v>
      </c>
      <c r="CP7" s="38">
        <v>31.83</v>
      </c>
      <c r="CQ7" s="38">
        <v>33</v>
      </c>
      <c r="CR7" s="38">
        <v>36.65</v>
      </c>
      <c r="CS7" s="38">
        <v>42.9</v>
      </c>
      <c r="CT7" s="38">
        <v>43.36</v>
      </c>
      <c r="CU7" s="38">
        <v>42.56</v>
      </c>
      <c r="CV7" s="38">
        <v>42.47</v>
      </c>
      <c r="CW7" s="38">
        <v>42.86</v>
      </c>
      <c r="CX7" s="38">
        <v>100</v>
      </c>
      <c r="CY7" s="38">
        <v>100</v>
      </c>
      <c r="CZ7" s="38">
        <v>100</v>
      </c>
      <c r="DA7" s="38">
        <v>100</v>
      </c>
      <c r="DB7" s="38">
        <v>100</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勇也</cp:lastModifiedBy>
  <dcterms:created xsi:type="dcterms:W3CDTF">2020-12-04T02:53:20Z</dcterms:created>
  <dcterms:modified xsi:type="dcterms:W3CDTF">2021-01-20T02:16:01Z</dcterms:modified>
  <cp:category/>
</cp:coreProperties>
</file>