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C:\Users\lg060\Desktop\"/>
    </mc:Choice>
  </mc:AlternateContent>
  <xr:revisionPtr revIDLastSave="0" documentId="13_ncr:1_{BDBD38BD-B9A7-469A-AA14-BFD1891B4976}" xr6:coauthVersionLast="36" xr6:coauthVersionMax="36" xr10:uidLastSave="{00000000-0000-0000-0000-000000000000}"/>
  <workbookProtection workbookAlgorithmName="SHA-512" workbookHashValue="3YzMbRGX7meqVZtt1db8zVAGZXBI6Ehd68T70aFITooDD+g913fj4l2kfgULtc/JB85TdbDFkCUhuAveNGBPRQ==" workbookSaltValue="vwqvbe2Jilca+cYC4w2QCA==" workbookSpinCount="100000" lockStructure="1"/>
  <bookViews>
    <workbookView xWindow="0" yWindow="0" windowWidth="19200" windowHeight="9684"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W10" i="4"/>
  <c r="I10" i="4"/>
  <c r="BB8" i="4"/>
  <c r="AT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<sst xmlns="http://schemas.openxmlformats.org/spreadsheetml/2006/main" count="236" uniqueCount="118">
  <si>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</si>
  <si>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</si>
  <si>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</si>
  <si>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</si>
  <si>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</si>
  <si>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</si>
  <si>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</si>
  <si>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</si>
  <si>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</si>
  <si>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</si>
  <si>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</si>
  <si>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</si>
  <si>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</si>
  <si>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</si>
  <si>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</si>
  <si>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</si>
  <si>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</si>
  <si>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</si>
  <si>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</si>
  <si>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</si>
  <si>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</si>
  <si>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</si>
  <si>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</si>
  <si>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</si>
  <si>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</si>
  <si>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</si>
  <si>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</si>
  <si>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</si>
  <si>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</si>
  <si>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</si>
  <si>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</si>
  <si>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</si>
  <si>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</si>
  <si>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</si>
  <si>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</si>
  <si>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</si>
  <si>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</si>
  <si>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</si>
  <si>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</si>
  <si>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</si>
  <si>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</si>
  <si>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</si>
  <si>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</si>
  <si>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</si>
  <si>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</si>
  <si>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</si>
  <si>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</si>
  <si>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</si>
  <si>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</si>
  <si>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</si>
  <si>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</si>
  <si>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</si>
  <si>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</si>
  <si>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</si>
  <si>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</si>
  <si>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</si>
  <si>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</si>
  <si>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</si>
  <si>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</si>
  <si>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</si>
  <si>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</si>
  <si>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</si>
  <si>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</si>
  <si>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</si>
  <si>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</si>
  <si>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</si>
  <si>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</si>
  <si>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</si>
  <si>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</si>
  <si>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</si>
  <si>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</si>
  <si>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</si>
  <si>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</si>
  <si>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</si>
  <si>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</si>
  <si>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</si>
  <si>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</si>
  <si>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</si>
  <si>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</si>
  <si>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</si>
  <si>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</si>
  <si>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</si>
  <si>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</si>
  <si>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</si>
  <si>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</si>
  <si>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</si>
  <si>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</si>
  <si>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</si>
  <si>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</si>
  <si>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</si>
  <si>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</si>
  <si>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</si>
  <si>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</si>
  <si>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</si>
  <si>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</si>
  <si>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</si>
  <si>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</si>
  <si>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只見町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</si>
  <si>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</si>
  <si>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</si>
  <si>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</si>
  <si>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</si>
  <si>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</si>
  <si>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</si>
  <si>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</si>
  <si>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</si>
  <si>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</si>
  <si>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</si>
  <si>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</si>
  <si>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</si>
  <si>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</si>
  <si>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</si>
  <si>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</si>
  <si>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</si>
  <si>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</si>
  <si>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該施設は比較的新しく、また今後新たにエリアの拡大や多額投資による施設増強整備は予定していません。しかし、これまでの施設整備による起債償還が今後も続くこととなるため、それを考慮しながら当該事業を健全に運営していく必要があります。また、当町の地理的環境条件により比較的小規模な施設が分散しているため、今後施設利用者数の増加が見込めない中で、各施設及び施設全体の維持管理を適切に行っていくことが最も重要といえます。</t>
    <rPh sb="0" eb="2">
      <t>トウガイ</t>
    </rPh>
    <rPh sb="2" eb="4">
      <t>シセツ</t>
    </rPh>
    <rPh sb="5" eb="8">
      <t>ヒカクテキ</t>
    </rPh>
    <rPh sb="8" eb="9">
      <t>アタラ</t>
    </rPh>
    <rPh sb="14" eb="16">
      <t>コンゴ</t>
    </rPh>
    <rPh sb="16" eb="17">
      <t>アラ</t>
    </rPh>
    <rPh sb="23" eb="25">
      <t>カクダイ</t>
    </rPh>
    <rPh sb="26" eb="28">
      <t>タガク</t>
    </rPh>
    <rPh sb="28" eb="30">
      <t>トウシ</t>
    </rPh>
    <rPh sb="33" eb="35">
      <t>シセツ</t>
    </rPh>
    <rPh sb="35" eb="37">
      <t>ゾウキョウ</t>
    </rPh>
    <rPh sb="37" eb="39">
      <t>セイビ</t>
    </rPh>
    <rPh sb="40" eb="42">
      <t>ヨテイ</t>
    </rPh>
    <rPh sb="58" eb="60">
      <t>シセツ</t>
    </rPh>
    <rPh sb="60" eb="62">
      <t>セイビ</t>
    </rPh>
    <rPh sb="65" eb="67">
      <t>キサイ</t>
    </rPh>
    <rPh sb="67" eb="69">
      <t>ショウカン</t>
    </rPh>
    <rPh sb="70" eb="72">
      <t>コンゴ</t>
    </rPh>
    <rPh sb="73" eb="74">
      <t>ツヅ</t>
    </rPh>
    <rPh sb="86" eb="88">
      <t>コウリョ</t>
    </rPh>
    <rPh sb="92" eb="94">
      <t>トウガイ</t>
    </rPh>
    <rPh sb="94" eb="96">
      <t>ジギョウ</t>
    </rPh>
    <rPh sb="106" eb="108">
      <t>ヒツヨウ</t>
    </rPh>
    <rPh sb="117" eb="119">
      <t>トウチョウ</t>
    </rPh>
    <rPh sb="120" eb="123">
      <t>チリテキ</t>
    </rPh>
    <rPh sb="123" eb="125">
      <t>カンキョウ</t>
    </rPh>
    <rPh sb="125" eb="127">
      <t>ジョウケン</t>
    </rPh>
    <rPh sb="130" eb="133">
      <t>ヒカクテキ</t>
    </rPh>
    <rPh sb="133" eb="136">
      <t>ショウキボ</t>
    </rPh>
    <rPh sb="137" eb="139">
      <t>シセツ</t>
    </rPh>
    <rPh sb="140" eb="142">
      <t>ブンサン</t>
    </rPh>
    <rPh sb="149" eb="151">
      <t>コンゴ</t>
    </rPh>
    <rPh sb="151" eb="153">
      <t>シセツ</t>
    </rPh>
    <rPh sb="153" eb="156">
      <t>リヨウシャ</t>
    </rPh>
    <rPh sb="156" eb="157">
      <t>スウ</t>
    </rPh>
    <rPh sb="158" eb="160">
      <t>ゾウカ</t>
    </rPh>
    <rPh sb="161" eb="163">
      <t>ミコ</t>
    </rPh>
    <rPh sb="166" eb="167">
      <t>ナカ</t>
    </rPh>
    <rPh sb="169" eb="170">
      <t>カク</t>
    </rPh>
    <rPh sb="170" eb="172">
      <t>シセツ</t>
    </rPh>
    <rPh sb="172" eb="173">
      <t>オヨ</t>
    </rPh>
    <rPh sb="174" eb="176">
      <t>シセツ</t>
    </rPh>
    <rPh sb="176" eb="178">
      <t>ゼンタイ</t>
    </rPh>
    <rPh sb="179" eb="181">
      <t>イジ</t>
    </rPh>
    <rPh sb="181" eb="183">
      <t>カンリ</t>
    </rPh>
    <rPh sb="184" eb="186">
      <t>テキセツ</t>
    </rPh>
    <rPh sb="187" eb="188">
      <t>オコナ</t>
    </rPh>
    <rPh sb="195" eb="196">
      <t>モット</t>
    </rPh>
    <rPh sb="197" eb="199">
      <t>ジュウヨウ</t>
    </rPh>
    <phoneticPr fontId="4"/>
  </si>
  <si>
    <t>現行使用料は、平成２２年度に改定し今日に至るものです。企業債償還費に１００％一般会計から繰入れしても、更に基金を取り崩している状況にあります。施設維持管理費用が不足しているため使用料の増額見直しが必要と考えますが、高齢者割合が増加している当町において使用料金の値上げは極めて困難な現況でもあります。今後５年間で一部施設の統合も進めていくので、その進捗状況を見極めながら施設全体の更なる効率化を図り事業の安定的継続運営に努めていきたいと考えます。</t>
    <rPh sb="0" eb="2">
      <t>ゲンコウ</t>
    </rPh>
    <rPh sb="2" eb="5">
      <t>シヨウリョウ</t>
    </rPh>
    <rPh sb="7" eb="9">
      <t>ヘイセイ</t>
    </rPh>
    <rPh sb="11" eb="12">
      <t>ネン</t>
    </rPh>
    <rPh sb="12" eb="13">
      <t>ド</t>
    </rPh>
    <rPh sb="14" eb="16">
      <t>カイテイ</t>
    </rPh>
    <rPh sb="17" eb="19">
      <t>コンニチ</t>
    </rPh>
    <rPh sb="20" eb="21">
      <t>イタ</t>
    </rPh>
    <rPh sb="27" eb="29">
      <t>キギョウ</t>
    </rPh>
    <rPh sb="29" eb="30">
      <t>サイ</t>
    </rPh>
    <rPh sb="30" eb="32">
      <t>ショウカン</t>
    </rPh>
    <rPh sb="32" eb="33">
      <t>ヒ</t>
    </rPh>
    <rPh sb="38" eb="40">
      <t>イッパン</t>
    </rPh>
    <rPh sb="40" eb="42">
      <t>カイケイ</t>
    </rPh>
    <rPh sb="44" eb="45">
      <t>ク</t>
    </rPh>
    <rPh sb="45" eb="46">
      <t>イ</t>
    </rPh>
    <rPh sb="51" eb="52">
      <t>サラ</t>
    </rPh>
    <rPh sb="53" eb="55">
      <t>キキン</t>
    </rPh>
    <rPh sb="56" eb="57">
      <t>ト</t>
    </rPh>
    <rPh sb="58" eb="59">
      <t>クズ</t>
    </rPh>
    <rPh sb="63" eb="65">
      <t>ジョウキョウ</t>
    </rPh>
    <rPh sb="71" eb="73">
      <t>シセツ</t>
    </rPh>
    <rPh sb="73" eb="75">
      <t>イジ</t>
    </rPh>
    <rPh sb="75" eb="77">
      <t>カンリ</t>
    </rPh>
    <rPh sb="77" eb="79">
      <t>ヒヨウ</t>
    </rPh>
    <rPh sb="80" eb="82">
      <t>フソク</t>
    </rPh>
    <rPh sb="88" eb="91">
      <t>シヨウリョウ</t>
    </rPh>
    <rPh sb="92" eb="94">
      <t>ゾウガク</t>
    </rPh>
    <rPh sb="94" eb="96">
      <t>ミナオ</t>
    </rPh>
    <rPh sb="98" eb="100">
      <t>ヒツヨウ</t>
    </rPh>
    <rPh sb="101" eb="102">
      <t>カンガ</t>
    </rPh>
    <rPh sb="107" eb="110">
      <t>コウレイシャ</t>
    </rPh>
    <rPh sb="110" eb="112">
      <t>ワリアイ</t>
    </rPh>
    <rPh sb="113" eb="115">
      <t>ゾウカ</t>
    </rPh>
    <rPh sb="119" eb="121">
      <t>トウチョウ</t>
    </rPh>
    <rPh sb="125" eb="127">
      <t>シヨウ</t>
    </rPh>
    <rPh sb="127" eb="129">
      <t>リョウキン</t>
    </rPh>
    <rPh sb="130" eb="132">
      <t>ネア</t>
    </rPh>
    <rPh sb="134" eb="135">
      <t>キワ</t>
    </rPh>
    <rPh sb="137" eb="139">
      <t>コンナン</t>
    </rPh>
    <rPh sb="140" eb="142">
      <t>ゲンキョウ</t>
    </rPh>
    <rPh sb="149" eb="151">
      <t>コンゴ</t>
    </rPh>
    <rPh sb="152" eb="154">
      <t>ネンカン</t>
    </rPh>
    <rPh sb="155" eb="157">
      <t>イチブ</t>
    </rPh>
    <rPh sb="157" eb="159">
      <t>シセツ</t>
    </rPh>
    <rPh sb="160" eb="162">
      <t>トウゴウ</t>
    </rPh>
    <rPh sb="163" eb="164">
      <t>スス</t>
    </rPh>
    <rPh sb="173" eb="175">
      <t>シンチョク</t>
    </rPh>
    <rPh sb="175" eb="177">
      <t>ジョウキョウ</t>
    </rPh>
    <rPh sb="178" eb="180">
      <t>ミキワ</t>
    </rPh>
    <rPh sb="184" eb="186">
      <t>シセツ</t>
    </rPh>
    <rPh sb="186" eb="188">
      <t>ゼンタイ</t>
    </rPh>
    <rPh sb="189" eb="190">
      <t>サラ</t>
    </rPh>
    <rPh sb="192" eb="194">
      <t>コウリツ</t>
    </rPh>
    <rPh sb="194" eb="195">
      <t>カ</t>
    </rPh>
    <rPh sb="196" eb="197">
      <t>ハカ</t>
    </rPh>
    <rPh sb="198" eb="200">
      <t>ジギョウ</t>
    </rPh>
    <rPh sb="201" eb="204">
      <t>アンテイテキ</t>
    </rPh>
    <rPh sb="204" eb="206">
      <t>ケイゾク</t>
    </rPh>
    <rPh sb="206" eb="208">
      <t>ウンエイ</t>
    </rPh>
    <rPh sb="209" eb="210">
      <t>ツト</t>
    </rPh>
    <rPh sb="217" eb="218">
      <t>カンガ</t>
    </rPh>
    <phoneticPr fontId="4"/>
  </si>
  <si>
    <t>施設全体としては比較的新しく、今後新たな多額投資等の計画はありませんが、各施設機械及び機器類は停止することなく常に稼働しているため物理的劣化による修繕費用が嵩む傾向にあり、今後の経営収支を圧迫する懸念があります。</t>
    <rPh sb="0" eb="2">
      <t>シセツ</t>
    </rPh>
    <rPh sb="2" eb="4">
      <t>ゼンタイ</t>
    </rPh>
    <rPh sb="8" eb="11">
      <t>ヒカクテキ</t>
    </rPh>
    <rPh sb="11" eb="12">
      <t>アタラ</t>
    </rPh>
    <rPh sb="15" eb="17">
      <t>コンゴ</t>
    </rPh>
    <rPh sb="17" eb="18">
      <t>アラ</t>
    </rPh>
    <rPh sb="20" eb="22">
      <t>タガク</t>
    </rPh>
    <rPh sb="22" eb="24">
      <t>トウシ</t>
    </rPh>
    <rPh sb="24" eb="25">
      <t>トウ</t>
    </rPh>
    <rPh sb="26" eb="28">
      <t>ケイカク</t>
    </rPh>
    <rPh sb="36" eb="37">
      <t>カク</t>
    </rPh>
    <rPh sb="37" eb="39">
      <t>シセツ</t>
    </rPh>
    <rPh sb="39" eb="41">
      <t>キカイ</t>
    </rPh>
    <rPh sb="41" eb="42">
      <t>オヨ</t>
    </rPh>
    <rPh sb="43" eb="45">
      <t>キキ</t>
    </rPh>
    <rPh sb="45" eb="46">
      <t>ルイ</t>
    </rPh>
    <rPh sb="47" eb="49">
      <t>テイシ</t>
    </rPh>
    <rPh sb="55" eb="56">
      <t>ツネ</t>
    </rPh>
    <rPh sb="57" eb="59">
      <t>カドウ</t>
    </rPh>
    <rPh sb="65" eb="68">
      <t>ブツリテキ</t>
    </rPh>
    <rPh sb="68" eb="70">
      <t>レッカ</t>
    </rPh>
    <rPh sb="73" eb="75">
      <t>シュウゼン</t>
    </rPh>
    <rPh sb="75" eb="77">
      <t>ヒヨウ</t>
    </rPh>
    <rPh sb="78" eb="79">
      <t>カサ</t>
    </rPh>
    <rPh sb="80" eb="82">
      <t>ケイコウ</t>
    </rPh>
    <rPh sb="86" eb="88">
      <t>コンゴ</t>
    </rPh>
    <rPh sb="89" eb="91">
      <t>ケイエイ</t>
    </rPh>
    <rPh sb="91" eb="93">
      <t>シュウシ</t>
    </rPh>
    <rPh sb="94" eb="96">
      <t>アッパク</t>
    </rPh>
    <rPh sb="98" eb="100">
      <t>ケネン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</si>
</sst>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87-4B37-AA1E-460BC66B84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4187-4B37-AA1E-460BC66B84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115.1</c:v>
                </c:pt>
                <c:pt idx="1">
                  <c:v>104.23</c:v>
                </c:pt>
                <c:pt idx="2">
                  <c:v>116.75</c:v>
                </c:pt>
                <c:pt idx="3">
                  <c:v>107.19</c:v>
                </c:pt>
                <c:pt idx="4">
                  <c:v>103.1</c:v>
                </c:pt>
              </c:numCache>
            </c:numRef>
          </c:val>
          <c:extLst>
            <c:ext xmlns:c16="http://schemas.microsoft.com/office/drawing/2014/chart" uri="{C3380CC4-5D6E-409C-BE32-E72D297353CC}">
              <c16:uniqueId val="{00000000-7C20-4653-8E83-9EB9E756FD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7C20-4653-8E83-9EB9E756FD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7C6-4DD3-89A4-4CC729846D9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07C6-4DD3-89A4-4CC729846D9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48.06</c:v>
                </c:pt>
                <c:pt idx="1">
                  <c:v>48.16</c:v>
                </c:pt>
                <c:pt idx="2">
                  <c:v>46.68</c:v>
                </c:pt>
                <c:pt idx="3">
                  <c:v>43.99</c:v>
                </c:pt>
                <c:pt idx="4">
                  <c:v>51.79</c:v>
                </c:pt>
              </c:numCache>
            </c:numRef>
          </c:val>
          <c:extLst>
            <c:ext xmlns:c16="http://schemas.microsoft.com/office/drawing/2014/chart" uri="{C3380CC4-5D6E-409C-BE32-E72D297353CC}">
              <c16:uniqueId val="{00000000-F4E2-44D5-AAF1-C960510CD2B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E2-44D5-AAF1-C960510CD2B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C2-4DA3-BCBC-F8689ABF510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C2-4DA3-BCBC-F8689ABF510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77-4A0A-967C-07B97ECB927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77-4A0A-967C-07B97ECB927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86-42F2-ACD5-3525449686C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6-42F2-ACD5-3525449686C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12-4825-820B-0FE5ACBA5F2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12-4825-820B-0FE5ACBA5F2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AE-434F-82F5-1A4BF863395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75AE-434F-82F5-1A4BF863395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c:v>
                </c:pt>
                <c:pt idx="1">
                  <c:v>85.33</c:v>
                </c:pt>
                <c:pt idx="2">
                  <c:v>97.47</c:v>
                </c:pt>
                <c:pt idx="3">
                  <c:v>95.77</c:v>
                </c:pt>
                <c:pt idx="4">
                  <c:v>96.39</c:v>
                </c:pt>
              </c:numCache>
            </c:numRef>
          </c:val>
          <c:extLst>
            <c:ext xmlns:c16="http://schemas.microsoft.com/office/drawing/2014/chart" uri="{C3380CC4-5D6E-409C-BE32-E72D297353CC}">
              <c16:uniqueId val="{00000000-8782-48B0-9EE5-F60263CC345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8782-48B0-9EE5-F60263CC345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224.34</c:v>
                </c:pt>
                <c:pt idx="1">
                  <c:v>180.92</c:v>
                </c:pt>
                <c:pt idx="2">
                  <c:v>193.42</c:v>
                </c:pt>
                <c:pt idx="3">
                  <c:v>212.36</c:v>
                </c:pt>
                <c:pt idx="4">
                  <c:v>214.2</c:v>
                </c:pt>
              </c:numCache>
            </c:numRef>
          </c:val>
          <c:extLst>
            <c:ext xmlns:c16="http://schemas.microsoft.com/office/drawing/2014/chart" uri="{C3380CC4-5D6E-409C-BE32-E72D297353CC}">
              <c16:uniqueId val="{00000000-2098-4FE7-9C62-E12872A8C8B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2098-4FE7-9C62-E12872A8C8B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O7"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福島県　只見町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4275</v>
      </c>
      <c r="AM8" s="69"/>
      <c r="AN8" s="69"/>
      <c r="AO8" s="69"/>
      <c r="AP8" s="69"/>
      <c r="AQ8" s="69"/>
      <c r="AR8" s="69"/>
      <c r="AS8" s="69"/>
      <c r="AT8" s="68">
        <f>データ!T6</f>
        <v>747.56</v>
      </c>
      <c r="AU8" s="68"/>
      <c r="AV8" s="68"/>
      <c r="AW8" s="68"/>
      <c r="AX8" s="68"/>
      <c r="AY8" s="68"/>
      <c r="AZ8" s="68"/>
      <c r="BA8" s="68"/>
      <c r="BB8" s="68">
        <f>データ!U6</f>
        <v>5.72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78.87</v>
      </c>
      <c r="Q10" s="68"/>
      <c r="R10" s="68"/>
      <c r="S10" s="68"/>
      <c r="T10" s="68"/>
      <c r="U10" s="68"/>
      <c r="V10" s="68"/>
      <c r="W10" s="68">
        <f>データ!Q6</f>
        <v>100</v>
      </c>
      <c r="X10" s="68"/>
      <c r="Y10" s="68"/>
      <c r="Z10" s="68"/>
      <c r="AA10" s="68"/>
      <c r="AB10" s="68"/>
      <c r="AC10" s="68"/>
      <c r="AD10" s="69">
        <f>データ!R6</f>
        <v>4400</v>
      </c>
      <c r="AE10" s="69"/>
      <c r="AF10" s="69"/>
      <c r="AG10" s="69"/>
      <c r="AH10" s="69"/>
      <c r="AI10" s="69"/>
      <c r="AJ10" s="69"/>
      <c r="AK10" s="2"/>
      <c r="AL10" s="69">
        <f>データ!V6</f>
        <v>3295</v>
      </c>
      <c r="AM10" s="69"/>
      <c r="AN10" s="69"/>
      <c r="AO10" s="69"/>
      <c r="AP10" s="69"/>
      <c r="AQ10" s="69"/>
      <c r="AR10" s="69"/>
      <c r="AS10" s="69"/>
      <c r="AT10" s="68">
        <f>データ!W6</f>
        <v>3.83</v>
      </c>
      <c r="AU10" s="68"/>
      <c r="AV10" s="68"/>
      <c r="AW10" s="68"/>
      <c r="AX10" s="68"/>
      <c r="AY10" s="68"/>
      <c r="AZ10" s="68"/>
      <c r="BA10" s="68"/>
      <c r="BB10" s="68">
        <f>データ!X6</f>
        <v>860.31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ioY0vhsBLuwrk48F6yv5qW/AxY7ixvJrupI2KYFxtkbZMMGs/GS0H5PF4mDIFqgOaJdHPpFYGYsy042eXNmMmA==" saltValue="RM0iZhhc5rj8PktlBz4r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73679</v>
      </c>
      <c r="D6" s="33">
        <f t="shared" si="3"/>
        <v>47</v>
      </c>
      <c r="E6" s="33">
        <f t="shared" si="3"/>
        <v>17</v>
      </c>
      <c r="F6" s="33">
        <f t="shared" si="3"/>
        <v>5</v>
      </c>
      <c r="G6" s="33">
        <f t="shared" si="3"/>
        <v>0</v>
      </c>
      <c r="H6" s="33" t="str">
        <f t="shared" si="3"/>
        <v>福島県　只見町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78.87</v>
      </c>
      <c r="Q6" s="34">
        <f t="shared" si="3"/>
        <v>100</v>
      </c>
      <c r="R6" s="34">
        <f t="shared" si="3"/>
        <v>4400</v>
      </c>
      <c r="S6" s="34">
        <f t="shared" si="3"/>
        <v>4275</v>
      </c>
      <c r="T6" s="34">
        <f t="shared" si="3"/>
        <v>747.56</v>
      </c>
      <c r="U6" s="34">
        <f t="shared" si="3"/>
        <v>5.72</v>
      </c>
      <c r="V6" s="34">
        <f t="shared" si="3"/>
        <v>3295</v>
      </c>
      <c r="W6" s="34">
        <f t="shared" si="3"/>
        <v>3.83</v>
      </c>
      <c r="X6" s="34">
        <f t="shared" si="3"/>
        <v>860.31</v>
      </c>
      <c r="Y6" s="35">
        <f>IF(Y7="",NA(),Y7)</f>
        <v>48.06</v>
      </c>
      <c r="Z6" s="35">
        <f t="shared" ref="Z6:AH6" si="4">IF(Z7="",NA(),Z7)</f>
        <v>48.16</v>
      </c>
      <c r="AA6" s="35">
        <f t="shared" si="4"/>
        <v>46.68</v>
      </c>
      <c r="AB6" s="35">
        <f t="shared" si="4"/>
        <v>43.99</v>
      </c>
      <c r="AC6" s="35">
        <f t="shared" si="4"/>
        <v>51.79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88</v>
      </c>
      <c r="BR6" s="35">
        <f t="shared" ref="BR6:BZ6" si="8">IF(BR7="",NA(),BR7)</f>
        <v>85.33</v>
      </c>
      <c r="BS6" s="35">
        <f t="shared" si="8"/>
        <v>97.47</v>
      </c>
      <c r="BT6" s="35">
        <f t="shared" si="8"/>
        <v>95.77</v>
      </c>
      <c r="BU6" s="35">
        <f t="shared" si="8"/>
        <v>96.39</v>
      </c>
      <c r="BV6" s="35">
        <f t="shared" si="8"/>
        <v>52.19</v>
      </c>
      <c r="BW6" s="35">
        <f t="shared" si="8"/>
        <v>55.32</v>
      </c>
      <c r="BX6" s="35">
        <f t="shared" si="8"/>
        <v>59.8</v>
      </c>
      <c r="BY6" s="35">
        <f t="shared" si="8"/>
        <v>57.77</v>
      </c>
      <c r="BZ6" s="35">
        <f t="shared" si="8"/>
        <v>57.31</v>
      </c>
      <c r="CA6" s="34" t="str">
        <f>IF(CA7="","",IF(CA7="-","【-】","【"&amp;SUBSTITUTE(TEXT(CA7,"#,##0.00"),"-","△")&amp;"】"))</f>
        <v>【59.59】</v>
      </c>
      <c r="CB6" s="35">
        <f>IF(CB7="",NA(),CB7)</f>
        <v>224.34</v>
      </c>
      <c r="CC6" s="35">
        <f t="shared" ref="CC6:CK6" si="9">IF(CC7="",NA(),CC7)</f>
        <v>180.92</v>
      </c>
      <c r="CD6" s="35">
        <f t="shared" si="9"/>
        <v>193.42</v>
      </c>
      <c r="CE6" s="35">
        <f t="shared" si="9"/>
        <v>212.36</v>
      </c>
      <c r="CF6" s="35">
        <f t="shared" si="9"/>
        <v>214.2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115.1</v>
      </c>
      <c r="CN6" s="35">
        <f t="shared" ref="CN6:CV6" si="10">IF(CN7="",NA(),CN7)</f>
        <v>104.23</v>
      </c>
      <c r="CO6" s="35">
        <f t="shared" si="10"/>
        <v>116.75</v>
      </c>
      <c r="CP6" s="35">
        <f t="shared" si="10"/>
        <v>107.19</v>
      </c>
      <c r="CQ6" s="35">
        <f t="shared" si="10"/>
        <v>103.1</v>
      </c>
      <c r="CR6" s="35">
        <f t="shared" si="10"/>
        <v>52.31</v>
      </c>
      <c r="CS6" s="35">
        <f t="shared" si="10"/>
        <v>60.65</v>
      </c>
      <c r="CT6" s="35">
        <f t="shared" si="10"/>
        <v>51.75</v>
      </c>
      <c r="CU6" s="35">
        <f t="shared" si="10"/>
        <v>50.68</v>
      </c>
      <c r="CV6" s="35">
        <f t="shared" si="10"/>
        <v>50.14</v>
      </c>
      <c r="CW6" s="34" t="str">
        <f>IF(CW7="","",IF(CW7="-","【-】","【"&amp;SUBSTITUTE(TEXT(CW7,"#,##0.00"),"-","△")&amp;"】"))</f>
        <v>【51.30】</v>
      </c>
      <c r="CX6" s="35">
        <f>IF(CX7="",NA(),CX7)</f>
        <v>100</v>
      </c>
      <c r="CY6" s="35">
        <f t="shared" ref="CY6:DG6" si="11">IF(CY7="",NA(),CY7)</f>
        <v>100</v>
      </c>
      <c r="CZ6" s="35">
        <f t="shared" si="11"/>
        <v>100</v>
      </c>
      <c r="DA6" s="35">
        <f t="shared" si="11"/>
        <v>100</v>
      </c>
      <c r="DB6" s="35">
        <f t="shared" si="11"/>
        <v>100</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73679</v>
      </c>
      <c r="D7" s="37">
        <v>47</v>
      </c>
      <c r="E7" s="37">
        <v>17</v>
      </c>
      <c r="F7" s="37">
        <v>5</v>
      </c>
      <c r="G7" s="37">
        <v>0</v>
      </c>
      <c r="H7" s="37" t="s">
        <v>97</v>
      </c>
      <c r="I7" s="37" t="s">
        <v>98</v>
      </c>
      <c r="J7" s="37" t="s">
        <v>99</v>
      </c>
      <c r="K7" s="37" t="s">
        <v>100</v>
      </c>
      <c r="L7" s="37" t="s">
        <v>101</v>
      </c>
      <c r="M7" s="37" t="s">
        <v>102</v>
      </c>
      <c r="N7" s="38" t="s">
        <v>103</v>
      </c>
      <c r="O7" s="38" t="s">
        <v>104</v>
      </c>
      <c r="P7" s="38">
        <v>78.87</v>
      </c>
      <c r="Q7" s="38">
        <v>100</v>
      </c>
      <c r="R7" s="38">
        <v>4400</v>
      </c>
      <c r="S7" s="38">
        <v>4275</v>
      </c>
      <c r="T7" s="38">
        <v>747.56</v>
      </c>
      <c r="U7" s="38">
        <v>5.72</v>
      </c>
      <c r="V7" s="38">
        <v>3295</v>
      </c>
      <c r="W7" s="38">
        <v>3.83</v>
      </c>
      <c r="X7" s="38">
        <v>860.31</v>
      </c>
      <c r="Y7" s="38">
        <v>48.06</v>
      </c>
      <c r="Z7" s="38">
        <v>48.16</v>
      </c>
      <c r="AA7" s="38">
        <v>46.68</v>
      </c>
      <c r="AB7" s="38">
        <v>43.99</v>
      </c>
      <c r="AC7" s="38">
        <v>51.79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88</v>
      </c>
      <c r="BR7" s="38">
        <v>85.33</v>
      </c>
      <c r="BS7" s="38">
        <v>97.47</v>
      </c>
      <c r="BT7" s="38">
        <v>95.77</v>
      </c>
      <c r="BU7" s="38">
        <v>96.39</v>
      </c>
      <c r="BV7" s="38">
        <v>52.19</v>
      </c>
      <c r="BW7" s="38">
        <v>55.32</v>
      </c>
      <c r="BX7" s="38">
        <v>59.8</v>
      </c>
      <c r="BY7" s="38">
        <v>57.77</v>
      </c>
      <c r="BZ7" s="38">
        <v>57.31</v>
      </c>
      <c r="CA7" s="38">
        <v>59.59</v>
      </c>
      <c r="CB7" s="38">
        <v>224.34</v>
      </c>
      <c r="CC7" s="38">
        <v>180.92</v>
      </c>
      <c r="CD7" s="38">
        <v>193.42</v>
      </c>
      <c r="CE7" s="38">
        <v>212.36</v>
      </c>
      <c r="CF7" s="38">
        <v>214.2</v>
      </c>
      <c r="CG7" s="38">
        <v>296.14</v>
      </c>
      <c r="CH7" s="38">
        <v>283.17</v>
      </c>
      <c r="CI7" s="38">
        <v>263.76</v>
      </c>
      <c r="CJ7" s="38">
        <v>274.35000000000002</v>
      </c>
      <c r="CK7" s="38">
        <v>273.52</v>
      </c>
      <c r="CL7" s="38">
        <v>257.86</v>
      </c>
      <c r="CM7" s="38">
        <v>115.1</v>
      </c>
      <c r="CN7" s="38">
        <v>104.23</v>
      </c>
      <c r="CO7" s="38">
        <v>116.75</v>
      </c>
      <c r="CP7" s="38">
        <v>107.19</v>
      </c>
      <c r="CQ7" s="38">
        <v>103.1</v>
      </c>
      <c r="CR7" s="38">
        <v>52.31</v>
      </c>
      <c r="CS7" s="38">
        <v>60.65</v>
      </c>
      <c r="CT7" s="38">
        <v>51.75</v>
      </c>
      <c r="CU7" s="38">
        <v>50.68</v>
      </c>
      <c r="CV7" s="38">
        <v>50.14</v>
      </c>
      <c r="CW7" s="38">
        <v>51.3</v>
      </c>
      <c r="CX7" s="38">
        <v>100</v>
      </c>
      <c r="CY7" s="38">
        <v>100</v>
      </c>
      <c r="CZ7" s="38">
        <v>100</v>
      </c>
      <c r="DA7" s="38">
        <v>100</v>
      </c>
      <c r="DB7" s="38">
        <v>100</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lg060</cp:lastModifiedBy>
  <cp:lastPrinted>2021-01-21T05:56:16Z</cp:lastPrinted>
  <dcterms:created xsi:type="dcterms:W3CDTF">2020-12-04T03:00:52Z</dcterms:created>
  <dcterms:modified xsi:type="dcterms:W3CDTF">2021-01-21T05:56:18Z</dcterms:modified>
  <cp:category/>
</cp:coreProperties>
</file>