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1年度(R2年度照会)\回答\"/>
    </mc:Choice>
  </mc:AlternateContent>
  <workbookProtection workbookAlgorithmName="SHA-512" workbookHashValue="E52JNkLr+79jdBq9yzkYytlYza5rHvw03+Ve17MQ1r1j2GjGzgCRNMiPit1FxDdkxo3IftTKZtCAc4CqAy+Aiw==" workbookSaltValue="UwgC1NgyTPrinD/cdgIpj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<sst xmlns="http://schemas.openxmlformats.org/spreadsheetml/2006/main" count="247" uniqueCount="120">
  <si>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</si>
  <si>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</si>
  <si>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</si>
  <si>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</si>
  <si>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</si>
  <si>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</si>
  <si>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</si>
  <si>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</si>
  <si>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</si>
  <si>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</si>
  <si>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</si>
  <si>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</si>
  <si>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</si>
  <si>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</si>
  <si>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</si>
  <si>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</si>
  <si>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</si>
  <si>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</si>
  <si>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</si>
  <si>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</si>
  <si>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</si>
  <si>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</si>
  <si>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</si>
  <si>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</si>
  <si>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</si>
  <si>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</si>
  <si>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</si>
  <si>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</si>
  <si>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</si>
  <si>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</si>
  <si>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</si>
  <si>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</si>
  <si>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</si>
  <si>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</si>
  <si>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</si>
  <si>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</si>
  <si>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</si>
  <si>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</si>
  <si>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</si>
  <si>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</si>
  <si>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</si>
  <si>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</si>
  <si>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</si>
  <si>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</si>
  <si>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</si>
  <si>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</si>
  <si>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</si>
  <si>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</si>
  <si>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</si>
  <si>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</si>
  <si>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</si>
  <si>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</si>
  <si>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</si>
  <si>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</si>
  <si>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</si>
  <si>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</si>
  <si>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</si>
  <si>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</si>
  <si>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</si>
  <si>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</si>
  <si>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</si>
  <si>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</si>
  <si>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</si>
  <si>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</si>
  <si>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</si>
  <si>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</si>
  <si>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</si>
  <si>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</si>
  <si>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</si>
  <si>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</si>
  <si>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</si>
  <si>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</si>
  <si>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</si>
  <si>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</si>
  <si>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</si>
  <si>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</si>
  <si>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</si>
  <si>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</si>
  <si>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</si>
  <si>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</si>
  <si>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</si>
  <si>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</si>
  <si>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</si>
  <si>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</si>
  <si>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</si>
  <si>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</si>
  <si>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</si>
  <si>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</si>
  <si>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</si>
  <si>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</si>
  <si>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</si>
  <si>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</si>
  <si>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</si>
  <si>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</si>
  <si>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</si>
  <si>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</si>
  <si>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</si>
  <si>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</si>
  <si>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</si>
  <si>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</si>
  <si>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</si>
  <si>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</si>
  <si>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</si>
  <si>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</si>
  <si>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</si>
  <si>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</si>
  <si>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</si>
  <si>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</si>
  <si>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</si>
  <si>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</si>
  <si>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</si>
  <si>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</si>
  <si>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</si>
  <si>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</si>
  <si>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</si>
  <si>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</si>
  <si>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</si>
  <si>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個別排水処理事業として平成11年に2基分を整備しているが、平成29年度に国道拡張等工事に伴い1基が撤去となったため、現在では1基分の維持管理経費等を計上している。事業は平成16年度から実施している特定地域生活排水処理事業と同一会計で処理している。
　令和元年度は浄化槽維持管理経費が計上されている。各指標の特徴としては、本事業での設置基数が少ないため維持管理費が割高となり、結果的に汚水処理原価が高く推移している。収益的収支では、起債の元金償還が事業全体の大きなウエイトを占めているため低い値となっている。今後も事業継続のため事業費の不足分を一般会計繰入金で補うこととしている。</t>
    <rPh sb="126" eb="128">
      <t>レイワ</t>
    </rPh>
    <rPh sb="128" eb="129">
      <t>モト</t>
    </rPh>
    <phoneticPr fontId="4"/>
  </si>
  <si>
    <t>　平成11年に浄化槽を整備したため、残り約10年の耐用年数が残っていることから、当面は通常の保守点検管理業務の中で修繕等に努めていく。
　耐用年数が経過するか、または浄化槽の異常が発生した場合等により、浄化槽の更新が必要となった際には、本事業を廃止し、特定地域生活排水処理事業へと移行する予定である。</t>
    <rPh sb="1" eb="3">
      <t>ヘイセイ</t>
    </rPh>
    <rPh sb="5" eb="6">
      <t>ネン</t>
    </rPh>
    <rPh sb="7" eb="10">
      <t>ジョウカソウ</t>
    </rPh>
    <rPh sb="11" eb="13">
      <t>セイビ</t>
    </rPh>
    <rPh sb="18" eb="19">
      <t>ノコ</t>
    </rPh>
    <rPh sb="20" eb="21">
      <t>ヤク</t>
    </rPh>
    <rPh sb="23" eb="24">
      <t>ネン</t>
    </rPh>
    <rPh sb="25" eb="27">
      <t>タイヨウ</t>
    </rPh>
    <rPh sb="27" eb="29">
      <t>ネンスウ</t>
    </rPh>
    <rPh sb="30" eb="31">
      <t>ノコ</t>
    </rPh>
    <rPh sb="69" eb="71">
      <t>タイヨウ</t>
    </rPh>
    <rPh sb="71" eb="73">
      <t>ネンスウ</t>
    </rPh>
    <rPh sb="74" eb="76">
      <t>ケイカ</t>
    </rPh>
    <rPh sb="83" eb="86">
      <t>ジョウカソウ</t>
    </rPh>
    <rPh sb="87" eb="89">
      <t>イジョウ</t>
    </rPh>
    <rPh sb="90" eb="92">
      <t>ハッセイ</t>
    </rPh>
    <rPh sb="94" eb="96">
      <t>バアイ</t>
    </rPh>
    <rPh sb="96" eb="97">
      <t>ナド</t>
    </rPh>
    <rPh sb="101" eb="104">
      <t>ジョウカソウ</t>
    </rPh>
    <rPh sb="105" eb="107">
      <t>コウシン</t>
    </rPh>
    <rPh sb="108" eb="110">
      <t>ヒツヨウ</t>
    </rPh>
    <rPh sb="114" eb="115">
      <t>サイ</t>
    </rPh>
    <rPh sb="118" eb="119">
      <t>ホン</t>
    </rPh>
    <rPh sb="119" eb="121">
      <t>ジギョウ</t>
    </rPh>
    <rPh sb="122" eb="124">
      <t>ハイシ</t>
    </rPh>
    <rPh sb="126" eb="128">
      <t>トクテイ</t>
    </rPh>
    <rPh sb="128" eb="130">
      <t>チイキ</t>
    </rPh>
    <rPh sb="130" eb="132">
      <t>セイカツ</t>
    </rPh>
    <rPh sb="132" eb="134">
      <t>ハイスイ</t>
    </rPh>
    <rPh sb="134" eb="136">
      <t>ショリ</t>
    </rPh>
    <rPh sb="136" eb="138">
      <t>ジギョウ</t>
    </rPh>
    <rPh sb="140" eb="142">
      <t>イコウ</t>
    </rPh>
    <rPh sb="144" eb="146">
      <t>ヨテイ</t>
    </rPh>
    <phoneticPr fontId="4"/>
  </si>
  <si>
    <t>　浄化槽整備という性質上、設置即接続となる場合がほとんどであり接続率等の問題はないが、同一会計の特定地域生活排水事業において、浄化槽整備が継続されることから、個別排水処理事業での更新は予定していないため、維持管理の軽減を図りながら当面は一般会計からの繰入れを行い経営していく。
　また、健全な経営状態を目指し財務管理の明確化を図るため、令和2年度から地方公営企業法を適用する。</t>
    <rPh sb="43" eb="45">
      <t>ドウイツ</t>
    </rPh>
    <rPh sb="63" eb="66">
      <t>ジョウカソウ</t>
    </rPh>
    <rPh sb="66" eb="68">
      <t>セイビ</t>
    </rPh>
    <rPh sb="79" eb="81">
      <t>コベツ</t>
    </rPh>
    <rPh sb="81" eb="83">
      <t>ハイスイ</t>
    </rPh>
    <rPh sb="83" eb="85">
      <t>ショリ</t>
    </rPh>
    <rPh sb="85" eb="87">
      <t>ジギョウ</t>
    </rPh>
    <rPh sb="89" eb="91">
      <t>コウシン</t>
    </rPh>
    <rPh sb="92" eb="94">
      <t>ヨテイ</t>
    </rPh>
    <rPh sb="131" eb="13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</si>
</sst>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55-4685-A20E-AC6D38FCC1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55-4685-A20E-AC6D38FCC1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33.33</c:v>
                </c:pt>
                <c:pt idx="1">
                  <c:v>33.33</c:v>
                </c:pt>
                <c:pt idx="2">
                  <c:v>33.33</c:v>
                </c:pt>
                <c:pt idx="3">
                  <c:v>33.33</c:v>
                </c:pt>
                <c:pt idx="4">
                  <c:v>33.33</c:v>
                </c:pt>
              </c:numCache>
            </c:numRef>
          </c:val>
          <c:extLst>
            <c:ext xmlns:c16="http://schemas.microsoft.com/office/drawing/2014/chart" uri="{C3380CC4-5D6E-409C-BE32-E72D297353CC}">
              <c16:uniqueId val="{00000000-FBF6-4A11-95F7-7BDE8ADBE7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FBF6-4A11-95F7-7BDE8ADBE7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1D-4053-B17D-3E0471AAF0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671D-4053-B17D-3E0471AAF0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58.7</c:v>
                </c:pt>
                <c:pt idx="1">
                  <c:v>51.98</c:v>
                </c:pt>
                <c:pt idx="2">
                  <c:v>50.99</c:v>
                </c:pt>
                <c:pt idx="3">
                  <c:v>50</c:v>
                </c:pt>
                <c:pt idx="4">
                  <c:v>65.17</c:v>
                </c:pt>
              </c:numCache>
            </c:numRef>
          </c:val>
          <c:extLst>
            <c:ext xmlns:c16="http://schemas.microsoft.com/office/drawing/2014/chart" uri="{C3380CC4-5D6E-409C-BE32-E72D297353CC}">
              <c16:uniqueId val="{00000000-6106-457F-A7DB-5CE31D621D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6-457F-A7DB-5CE31D621D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3C-4BD6-B6C1-305AD24A05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3C-4BD6-B6C1-305AD24A05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B-44B7-960D-74595151F7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B-44B7-960D-74595151F7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D9-475A-9B2A-2326FA0998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9-475A-9B2A-2326FA0998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A-41FB-8C60-B0D0972B84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A-41FB-8C60-B0D0972B84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1498.08</c:v>
                </c:pt>
                <c:pt idx="1">
                  <c:v>0</c:v>
                </c:pt>
                <c:pt idx="2">
                  <c:v>0</c:v>
                </c:pt>
                <c:pt idx="3">
                  <c:v>0</c:v>
                </c:pt>
                <c:pt idx="4">
                  <c:v>0</c:v>
                </c:pt>
              </c:numCache>
            </c:numRef>
          </c:val>
          <c:extLst>
            <c:ext xmlns:c16="http://schemas.microsoft.com/office/drawing/2014/chart" uri="{C3380CC4-5D6E-409C-BE32-E72D297353CC}">
              <c16:uniqueId val="{00000000-AFAC-4E3E-A879-C25C68B6EF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AFAC-4E3E-A879-C25C68B6EF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38.24</c:v>
                </c:pt>
                <c:pt idx="1">
                  <c:v>30.91</c:v>
                </c:pt>
                <c:pt idx="2">
                  <c:v>39.81</c:v>
                </c:pt>
                <c:pt idx="3">
                  <c:v>30.36</c:v>
                </c:pt>
                <c:pt idx="4">
                  <c:v>46.58</c:v>
                </c:pt>
              </c:numCache>
            </c:numRef>
          </c:val>
          <c:extLst>
            <c:ext xmlns:c16="http://schemas.microsoft.com/office/drawing/2014/chart" uri="{C3380CC4-5D6E-409C-BE32-E72D297353CC}">
              <c16:uniqueId val="{00000000-62F7-4A09-A496-325CDDC7E9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62F7-4A09-A496-325CDDC7E9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583.69000000000005</c:v>
                </c:pt>
                <c:pt idx="1">
                  <c:v>709.68</c:v>
                </c:pt>
                <c:pt idx="2">
                  <c:v>519.23</c:v>
                </c:pt>
                <c:pt idx="3">
                  <c:v>571.42999999999995</c:v>
                </c:pt>
                <c:pt idx="4">
                  <c:v>525.17999999999995</c:v>
                </c:pt>
              </c:numCache>
            </c:numRef>
          </c:val>
          <c:extLst>
            <c:ext xmlns:c16="http://schemas.microsoft.com/office/drawing/2014/chart" uri="{C3380CC4-5D6E-409C-BE32-E72D297353CC}">
              <c16:uniqueId val="{00000000-7EBA-4A73-BBB9-2B007E627F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7EBA-4A73-BBB9-2B007E627F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4"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西会津町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6155</v>
      </c>
      <c r="AM8" s="69"/>
      <c r="AN8" s="69"/>
      <c r="AO8" s="69"/>
      <c r="AP8" s="69"/>
      <c r="AQ8" s="69"/>
      <c r="AR8" s="69"/>
      <c r="AS8" s="69"/>
      <c r="AT8" s="68">
        <f>データ!T6</f>
        <v>298.18</v>
      </c>
      <c r="AU8" s="68"/>
      <c r="AV8" s="68"/>
      <c r="AW8" s="68"/>
      <c r="AX8" s="68"/>
      <c r="AY8" s="68"/>
      <c r="AZ8" s="68"/>
      <c r="BA8" s="68"/>
      <c r="BB8" s="68">
        <f>データ!U6</f>
        <v>20.64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4730</v>
      </c>
      <c r="AE10" s="69"/>
      <c r="AF10" s="69"/>
      <c r="AG10" s="69"/>
      <c r="AH10" s="69"/>
      <c r="AI10" s="69"/>
      <c r="AJ10" s="69"/>
      <c r="AK10" s="2"/>
      <c r="AL10" s="69">
        <f>データ!V6</f>
        <v>2</v>
      </c>
      <c r="AM10" s="69"/>
      <c r="AN10" s="69"/>
      <c r="AO10" s="69"/>
      <c r="AP10" s="69"/>
      <c r="AQ10" s="69"/>
      <c r="AR10" s="69"/>
      <c r="AS10" s="69"/>
      <c r="AT10" s="68">
        <f>データ!W6</f>
        <v>0.01</v>
      </c>
      <c r="AU10" s="68"/>
      <c r="AV10" s="68"/>
      <c r="AW10" s="68"/>
      <c r="AX10" s="68"/>
      <c r="AY10" s="68"/>
      <c r="AZ10" s="68"/>
      <c r="BA10" s="68"/>
      <c r="BB10" s="68">
        <f>データ!X6</f>
        <v>200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i5iuLJtjnk8HU3cTSludcfD1mFVYXe5RhXr+8GdpdAdphMvu63nB6RT/KkLAsc1c8tN+qXQ5IwG+tHyznjDRxw==" saltValue="8ru71YZ9bnAhRiz1SJm7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74055</v>
      </c>
      <c r="D6" s="33">
        <f t="shared" si="3"/>
        <v>47</v>
      </c>
      <c r="E6" s="33">
        <f t="shared" si="3"/>
        <v>18</v>
      </c>
      <c r="F6" s="33">
        <f t="shared" si="3"/>
        <v>1</v>
      </c>
      <c r="G6" s="33">
        <f t="shared" si="3"/>
        <v>0</v>
      </c>
      <c r="H6" s="33" t="str">
        <f t="shared" si="3"/>
        <v>福島県　西会津町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0.03</v>
      </c>
      <c r="Q6" s="34">
        <f t="shared" si="3"/>
        <v>100</v>
      </c>
      <c r="R6" s="34">
        <f t="shared" si="3"/>
        <v>4730</v>
      </c>
      <c r="S6" s="34">
        <f t="shared" si="3"/>
        <v>6155</v>
      </c>
      <c r="T6" s="34">
        <f t="shared" si="3"/>
        <v>298.18</v>
      </c>
      <c r="U6" s="34">
        <f t="shared" si="3"/>
        <v>20.64</v>
      </c>
      <c r="V6" s="34">
        <f t="shared" si="3"/>
        <v>2</v>
      </c>
      <c r="W6" s="34">
        <f t="shared" si="3"/>
        <v>0.01</v>
      </c>
      <c r="X6" s="34">
        <f t="shared" si="3"/>
        <v>200</v>
      </c>
      <c r="Y6" s="35">
        <f>IF(Y7="",NA(),Y7)</f>
        <v>58.7</v>
      </c>
      <c r="Z6" s="35">
        <f t="shared" ref="Z6:AH6" si="4">IF(Z7="",NA(),Z7)</f>
        <v>51.98</v>
      </c>
      <c r="AA6" s="35">
        <f t="shared" si="4"/>
        <v>50.99</v>
      </c>
      <c r="AB6" s="35">
        <f t="shared" si="4"/>
        <v>50</v>
      </c>
      <c r="AC6" s="35">
        <f t="shared" si="4"/>
        <v>65.17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1498.08</v>
      </c>
      <c r="BG6" s="34">
        <f t="shared" ref="BG6:BO6" si="7">IF(BG7="",NA(),BG7)</f>
        <v>0</v>
      </c>
      <c r="BH6" s="34">
        <f t="shared" si="7"/>
        <v>0</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38.24</v>
      </c>
      <c r="BR6" s="35">
        <f t="shared" ref="BR6:BZ6" si="8">IF(BR7="",NA(),BR7)</f>
        <v>30.91</v>
      </c>
      <c r="BS6" s="35">
        <f t="shared" si="8"/>
        <v>39.81</v>
      </c>
      <c r="BT6" s="35">
        <f t="shared" si="8"/>
        <v>30.36</v>
      </c>
      <c r="BU6" s="35">
        <f t="shared" si="8"/>
        <v>46.58</v>
      </c>
      <c r="BV6" s="35">
        <f t="shared" si="8"/>
        <v>53.76</v>
      </c>
      <c r="BW6" s="35">
        <f t="shared" si="8"/>
        <v>52.27</v>
      </c>
      <c r="BX6" s="35">
        <f t="shared" si="8"/>
        <v>52.55</v>
      </c>
      <c r="BY6" s="35">
        <f t="shared" si="8"/>
        <v>52.23</v>
      </c>
      <c r="BZ6" s="35">
        <f t="shared" si="8"/>
        <v>50.06</v>
      </c>
      <c r="CA6" s="34" t="str">
        <f>IF(CA7="","",IF(CA7="-","【-】","【"&amp;SUBSTITUTE(TEXT(CA7,"#,##0.00"),"-","△")&amp;"】"))</f>
        <v>【49.71】</v>
      </c>
      <c r="CB6" s="35">
        <f>IF(CB7="",NA(),CB7)</f>
        <v>583.69000000000005</v>
      </c>
      <c r="CC6" s="35">
        <f t="shared" ref="CC6:CK6" si="9">IF(CC7="",NA(),CC7)</f>
        <v>709.68</v>
      </c>
      <c r="CD6" s="35">
        <f t="shared" si="9"/>
        <v>519.23</v>
      </c>
      <c r="CE6" s="35">
        <f t="shared" si="9"/>
        <v>571.42999999999995</v>
      </c>
      <c r="CF6" s="35">
        <f t="shared" si="9"/>
        <v>525.17999999999995</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33.33</v>
      </c>
      <c r="CN6" s="35">
        <f t="shared" ref="CN6:CV6" si="10">IF(CN7="",NA(),CN7)</f>
        <v>33.33</v>
      </c>
      <c r="CO6" s="35">
        <f t="shared" si="10"/>
        <v>33.33</v>
      </c>
      <c r="CP6" s="35">
        <f t="shared" si="10"/>
        <v>33.33</v>
      </c>
      <c r="CQ6" s="35">
        <f t="shared" si="10"/>
        <v>33.33</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74055</v>
      </c>
      <c r="D7" s="37">
        <v>47</v>
      </c>
      <c r="E7" s="37">
        <v>18</v>
      </c>
      <c r="F7" s="37">
        <v>1</v>
      </c>
      <c r="G7" s="37">
        <v>0</v>
      </c>
      <c r="H7" s="37" t="s">
        <v>98</v>
      </c>
      <c r="I7" s="37" t="s">
        <v>99</v>
      </c>
      <c r="J7" s="37" t="s">
        <v>100</v>
      </c>
      <c r="K7" s="37" t="s">
        <v>101</v>
      </c>
      <c r="L7" s="37" t="s">
        <v>102</v>
      </c>
      <c r="M7" s="37" t="s">
        <v>103</v>
      </c>
      <c r="N7" s="38" t="s">
        <v>104</v>
      </c>
      <c r="O7" s="38" t="s">
        <v>105</v>
      </c>
      <c r="P7" s="38">
        <v>0.03</v>
      </c>
      <c r="Q7" s="38">
        <v>100</v>
      </c>
      <c r="R7" s="38">
        <v>4730</v>
      </c>
      <c r="S7" s="38">
        <v>6155</v>
      </c>
      <c r="T7" s="38">
        <v>298.18</v>
      </c>
      <c r="U7" s="38">
        <v>20.64</v>
      </c>
      <c r="V7" s="38">
        <v>2</v>
      </c>
      <c r="W7" s="38">
        <v>0.01</v>
      </c>
      <c r="X7" s="38">
        <v>200</v>
      </c>
      <c r="Y7" s="38">
        <v>58.7</v>
      </c>
      <c r="Z7" s="38">
        <v>51.98</v>
      </c>
      <c r="AA7" s="38">
        <v>50.99</v>
      </c>
      <c r="AB7" s="38">
        <v>50</v>
      </c>
      <c r="AC7" s="38">
        <v>65.17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1498.08</v>
      </c>
      <c r="BG7" s="38">
        <v>0</v>
      </c>
      <c r="BH7" s="38">
        <v>0</v>
      </c>
      <c r="BI7" s="38">
        <v>0</v>
      </c>
      <c r="BJ7" s="38">
        <v>0</v>
      </c>
      <c r="BK7" s="38">
        <v>663.76</v>
      </c>
      <c r="BL7" s="38">
        <v>566.35</v>
      </c>
      <c r="BM7" s="38">
        <v>888.8</v>
      </c>
      <c r="BN7" s="38">
        <v>855.65</v>
      </c>
      <c r="BO7" s="38">
        <v>862.99</v>
      </c>
      <c r="BP7" s="38">
        <v>862.82</v>
      </c>
      <c r="BQ7" s="38">
        <v>38.24</v>
      </c>
      <c r="BR7" s="38">
        <v>30.91</v>
      </c>
      <c r="BS7" s="38">
        <v>39.81</v>
      </c>
      <c r="BT7" s="38">
        <v>30.36</v>
      </c>
      <c r="BU7" s="38">
        <v>46.58</v>
      </c>
      <c r="BV7" s="38">
        <v>53.76</v>
      </c>
      <c r="BW7" s="38">
        <v>52.27</v>
      </c>
      <c r="BX7" s="38">
        <v>52.55</v>
      </c>
      <c r="BY7" s="38">
        <v>52.23</v>
      </c>
      <c r="BZ7" s="38">
        <v>50.06</v>
      </c>
      <c r="CA7" s="38">
        <v>49.71</v>
      </c>
      <c r="CB7" s="38">
        <v>583.69000000000005</v>
      </c>
      <c r="CC7" s="38">
        <v>709.68</v>
      </c>
      <c r="CD7" s="38">
        <v>519.23</v>
      </c>
      <c r="CE7" s="38">
        <v>571.42999999999995</v>
      </c>
      <c r="CF7" s="38">
        <v>525.17999999999995</v>
      </c>
      <c r="CG7" s="38">
        <v>275.25</v>
      </c>
      <c r="CH7" s="38">
        <v>291.01</v>
      </c>
      <c r="CI7" s="38">
        <v>292.45</v>
      </c>
      <c r="CJ7" s="38">
        <v>294.05</v>
      </c>
      <c r="CK7" s="38">
        <v>309.22000000000003</v>
      </c>
      <c r="CL7" s="38">
        <v>317.18</v>
      </c>
      <c r="CM7" s="38">
        <v>33.33</v>
      </c>
      <c r="CN7" s="38">
        <v>33.33</v>
      </c>
      <c r="CO7" s="38">
        <v>33.33</v>
      </c>
      <c r="CP7" s="38">
        <v>33.33</v>
      </c>
      <c r="CQ7" s="38">
        <v>33.33</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2021-01-13T05:02:32Z</cp:lastPrinted>
  <dcterms:created xsi:type="dcterms:W3CDTF">2020-12-04T03:20:30Z</dcterms:created>
  <dcterms:modified xsi:type="dcterms:W3CDTF">2021-01-13T05:04:49Z</dcterms:modified>
  <cp:category/>
</cp:coreProperties>
</file>