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19_074080_47_1718\"/>
    </mc:Choice>
  </mc:AlternateContent>
  <workbookProtection workbookAlgorithmName="SHA-512" workbookHashValue="TVDq/bap7cm+lQcU6zvvgDl6ND8q0enu7wMnn45Gj3CuOQL1HdHmtaA21hu32CU0jVKN7KSsR0VwOEJ5/KhN7Q==" workbookSaltValue="Pt3IkJE+4j97i7HU2u+G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<sst xmlns="http://schemas.openxmlformats.org/spreadsheetml/2006/main" count="236" uniqueCount="121">
  <si>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</si>
  <si>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</si>
  <si>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</si>
  <si>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</si>
  <si>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</si>
  <si>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</si>
  <si>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</si>
  <si>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</si>
  <si>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</si>
  <si>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</si>
  <si>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</si>
  <si>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</si>
  <si>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</si>
  <si>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</si>
  <si>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</si>
  <si>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</si>
  <si>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</si>
  <si>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</si>
  <si>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</si>
  <si>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</si>
  <si>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</si>
  <si>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</si>
  <si>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</si>
  <si>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</si>
  <si>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</si>
  <si>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</si>
  <si>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</si>
  <si>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</si>
  <si>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</si>
  <si>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</si>
  <si>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</si>
  <si>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</si>
  <si>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</si>
  <si>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</si>
  <si>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</si>
  <si>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</si>
  <si>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</si>
  <si>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</si>
  <si>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</si>
  <si>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</si>
  <si>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</si>
  <si>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</si>
  <si>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</si>
  <si>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</si>
  <si>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</si>
  <si>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</si>
  <si>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</si>
  <si>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</si>
  <si>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</si>
  <si>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</si>
  <si>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</si>
  <si>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</si>
  <si>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</si>
  <si>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</si>
  <si>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</si>
  <si>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</si>
  <si>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</si>
  <si>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</si>
  <si>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</si>
  <si>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</si>
  <si>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</si>
  <si>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</si>
  <si>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</si>
  <si>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</si>
  <si>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</si>
  <si>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</si>
  <si>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</si>
  <si>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</si>
  <si>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</si>
  <si>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</si>
  <si>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</si>
  <si>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</si>
  <si>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</si>
  <si>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</si>
  <si>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</si>
  <si>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</si>
  <si>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</si>
  <si>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</si>
  <si>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</si>
  <si>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</si>
  <si>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</si>
  <si>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</si>
  <si>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</si>
  <si>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</si>
  <si>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</si>
  <si>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</si>
  <si>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</si>
  <si>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</si>
  <si>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</si>
  <si>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</si>
  <si>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</si>
  <si>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</si>
  <si>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</si>
  <si>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</si>
  <si>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</si>
  <si>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</si>
  <si>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</si>
  <si>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</si>
  <si>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</si>
  <si>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</si>
  <si>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</si>
  <si>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</si>
  <si>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</si>
  <si>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</si>
  <si>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</si>
  <si>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</si>
  <si>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</si>
  <si>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</si>
  <si>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</si>
  <si>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</si>
  <si>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</si>
  <si>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</si>
  <si>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</si>
  <si>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</si>
  <si>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</si>
  <si>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</si>
  <si>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</si>
  <si>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</si>
  <si>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収益的収支比率は前年から右肩下がりの傾向にある。継続して赤字解消に向けた経営改善が必要である。
　企業債残高対事業規模比率は一般会計からの繰入基準が見直しとなり、全国平均及び類似団体平均値を下回ったが、企業債残高、営業収益等は例年と比較し大差はなく、引き続き営業収益の増収が求められる。
　経費回収率は全国平均及び類似団体平均値を下回り、近年回収率低下の傾向が見受けられる。今後も適正な使用料収入の確保と汚水処理費の削減が必要である。
　汚水処理原価は全国平均及び類似団体平均値を上回っている。引続き維持管理費の削減、接続率の向上が必要である。
　施設利用率は全国平均及び類似団体平均値を下回っている状況にあるが、当町は県内でも有数の観光地であることから下水道計画人口に相当の観光人口を見込んでおり、観光シーズンに合わせた施設規模とせざるを得ないため、やむを得ないものと思われる。
　水洗化率は全国平均及び類似団体平均値を下回っているが、平成16年度に計画区域の拡大を行い処理区域内人口が増加したため伸び悩んでいたが、近年は上昇傾向にあり、今後も微増ではあるが伸びる見込みである</t>
    <rPh sb="9" eb="11">
      <t>ゼンネン</t>
    </rPh>
    <rPh sb="13" eb="15">
      <t>ミギカタ</t>
    </rPh>
    <rPh sb="15" eb="16">
      <t>サ</t>
    </rPh>
    <rPh sb="19" eb="21">
      <t>ケイコウ</t>
    </rPh>
    <rPh sb="172" eb="174">
      <t>カイシュウ</t>
    </rPh>
    <rPh sb="174" eb="175">
      <t>リツ</t>
    </rPh>
    <rPh sb="175" eb="177">
      <t>テイカ</t>
    </rPh>
    <rPh sb="460" eb="462">
      <t>キンネン</t>
    </rPh>
    <rPh sb="465" eb="467">
      <t>ケイコウ</t>
    </rPh>
    <rPh sb="471" eb="473">
      <t>コンゴ</t>
    </rPh>
    <rPh sb="474" eb="476">
      <t>ビゾウ</t>
    </rPh>
    <rPh sb="481" eb="482">
      <t>ノ</t>
    </rPh>
    <rPh sb="484" eb="486">
      <t>ミコ</t>
    </rPh>
    <phoneticPr fontId="4"/>
  </si>
  <si>
    <t>　平成4年に供用開始されたことから、現在管渠の耐用年数に達していないが、処理施設の機器については、ほとんどが耐用年数を越え、不具合があれば修繕、オーバーホールで凌いでいる状況である。</t>
    <phoneticPr fontId="4"/>
  </si>
  <si>
    <t>　経営の健全性･効率性については、各指標とも類似団体平均値から乖離する結果となっており、経営改善に向けた取組みが必要である。今後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rPh sb="31" eb="33">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</si>
</sst>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0.22</c:v>
                </c:pt>
                <c:pt idx="3">
                  <c:v>0</c:v>
                </c:pt>
                <c:pt idx="4">
                  <c:v>0</c:v>
                </c:pt>
              </c:numCache>
            </c:numRef>
          </c:val>
          <c:extLst>
            <c:ext xmlns:c16="http://schemas.microsoft.com/office/drawing/2014/chart" uri="{C3380CC4-5D6E-409C-BE32-E72D297353CC}">
              <c16:uniqueId val="{00000000-F7AF-4C52-81FD-39047FC9ED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7AF-4C52-81FD-39047FC9ED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22.56</c:v>
                </c:pt>
                <c:pt idx="1">
                  <c:v>19.88</c:v>
                </c:pt>
                <c:pt idx="2">
                  <c:v>19.690000000000001</c:v>
                </c:pt>
                <c:pt idx="3">
                  <c:v>19.309999999999999</c:v>
                </c:pt>
                <c:pt idx="4">
                  <c:v>18.809999999999999</c:v>
                </c:pt>
              </c:numCache>
            </c:numRef>
          </c:val>
          <c:extLst>
            <c:ext xmlns:c16="http://schemas.microsoft.com/office/drawing/2014/chart" uri="{C3380CC4-5D6E-409C-BE32-E72D297353CC}">
              <c16:uniqueId val="{00000000-230C-4ECE-B935-409DB1247E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30C-4ECE-B935-409DB1247E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48.19</c:v>
                </c:pt>
                <c:pt idx="1">
                  <c:v>51.03</c:v>
                </c:pt>
                <c:pt idx="2">
                  <c:v>54.65</c:v>
                </c:pt>
                <c:pt idx="3">
                  <c:v>59.04</c:v>
                </c:pt>
                <c:pt idx="4">
                  <c:v>61.23</c:v>
                </c:pt>
              </c:numCache>
            </c:numRef>
          </c:val>
          <c:extLst>
            <c:ext xmlns:c16="http://schemas.microsoft.com/office/drawing/2014/chart" uri="{C3380CC4-5D6E-409C-BE32-E72D297353CC}">
              <c16:uniqueId val="{00000000-35CD-4676-90CC-BF697F01F8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5CD-4676-90CC-BF697F01F8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40.380000000000003</c:v>
                </c:pt>
                <c:pt idx="1">
                  <c:v>39.71</c:v>
                </c:pt>
                <c:pt idx="2">
                  <c:v>40.61</c:v>
                </c:pt>
                <c:pt idx="3">
                  <c:v>37.14</c:v>
                </c:pt>
                <c:pt idx="4">
                  <c:v>35.4</c:v>
                </c:pt>
              </c:numCache>
            </c:numRef>
          </c:val>
          <c:extLst>
            <c:ext xmlns:c16="http://schemas.microsoft.com/office/drawing/2014/chart" uri="{C3380CC4-5D6E-409C-BE32-E72D297353CC}">
              <c16:uniqueId val="{00000000-FD2B-4894-8C92-728B887A10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B-4894-8C92-728B887A10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6-4199-BAE1-2785AB276E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6-4199-BAE1-2785AB276E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9-4E05-AE63-E467088259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9-4E05-AE63-E467088259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7-4058-BD2B-4E0ADBA7CC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7-4058-BD2B-4E0ADBA7CC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C-4071-BFB1-F0551C6F0E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C-4071-BFB1-F0551C6F0E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3570.3</c:v>
                </c:pt>
                <c:pt idx="1">
                  <c:v>4354.58</c:v>
                </c:pt>
                <c:pt idx="2">
                  <c:v>3698.12</c:v>
                </c:pt>
                <c:pt idx="3">
                  <c:v>41.72</c:v>
                </c:pt>
                <c:pt idx="4">
                  <c:v>39.94</c:v>
                </c:pt>
              </c:numCache>
            </c:numRef>
          </c:val>
          <c:extLst>
            <c:ext xmlns:c16="http://schemas.microsoft.com/office/drawing/2014/chart" uri="{C3380CC4-5D6E-409C-BE32-E72D297353CC}">
              <c16:uniqueId val="{00000000-8B65-4432-8EDC-1840C5B74E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B65-4432-8EDC-1840C5B74E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38.020000000000003</c:v>
                </c:pt>
                <c:pt idx="1">
                  <c:v>29.75</c:v>
                </c:pt>
                <c:pt idx="2">
                  <c:v>68.010000000000005</c:v>
                </c:pt>
                <c:pt idx="3">
                  <c:v>61.96</c:v>
                </c:pt>
                <c:pt idx="4">
                  <c:v>56.61</c:v>
                </c:pt>
              </c:numCache>
            </c:numRef>
          </c:val>
          <c:extLst>
            <c:ext xmlns:c16="http://schemas.microsoft.com/office/drawing/2014/chart" uri="{C3380CC4-5D6E-409C-BE32-E72D297353CC}">
              <c16:uniqueId val="{00000000-E32A-4001-A69A-753202AC99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32A-4001-A69A-753202AC99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468.47</c:v>
                </c:pt>
                <c:pt idx="1">
                  <c:v>577.55999999999995</c:v>
                </c:pt>
                <c:pt idx="2">
                  <c:v>249.83</c:v>
                </c:pt>
                <c:pt idx="3">
                  <c:v>279.87</c:v>
                </c:pt>
                <c:pt idx="4">
                  <c:v>304.44</c:v>
                </c:pt>
              </c:numCache>
            </c:numRef>
          </c:val>
          <c:extLst>
            <c:ext xmlns:c16="http://schemas.microsoft.com/office/drawing/2014/chart" uri="{C3380CC4-5D6E-409C-BE32-E72D297353CC}">
              <c16:uniqueId val="{00000000-0266-4547-A3C1-54B1DC3CF3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266-4547-A3C1-54B1DC3CF3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猪苗代町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13951</v>
      </c>
      <c r="AM8" s="69"/>
      <c r="AN8" s="69"/>
      <c r="AO8" s="69"/>
      <c r="AP8" s="69"/>
      <c r="AQ8" s="69"/>
      <c r="AR8" s="69"/>
      <c r="AS8" s="69"/>
      <c r="AT8" s="68">
        <f>データ!T6</f>
        <v>394.85</v>
      </c>
      <c r="AU8" s="68"/>
      <c r="AV8" s="68"/>
      <c r="AW8" s="68"/>
      <c r="AX8" s="68"/>
      <c r="AY8" s="68"/>
      <c r="AZ8" s="68"/>
      <c r="BA8" s="68"/>
      <c r="BB8" s="68">
        <f>データ!U6</f>
        <v>35.33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6.61</v>
      </c>
      <c r="Q10" s="68"/>
      <c r="R10" s="68"/>
      <c r="S10" s="68"/>
      <c r="T10" s="68"/>
      <c r="U10" s="68"/>
      <c r="V10" s="68"/>
      <c r="W10" s="68">
        <f>データ!Q6</f>
        <v>91.5</v>
      </c>
      <c r="X10" s="68"/>
      <c r="Y10" s="68"/>
      <c r="Z10" s="68"/>
      <c r="AA10" s="68"/>
      <c r="AB10" s="68"/>
      <c r="AC10" s="68"/>
      <c r="AD10" s="69">
        <f>データ!R6</f>
        <v>3058</v>
      </c>
      <c r="AE10" s="69"/>
      <c r="AF10" s="69"/>
      <c r="AG10" s="69"/>
      <c r="AH10" s="69"/>
      <c r="AI10" s="69"/>
      <c r="AJ10" s="69"/>
      <c r="AK10" s="2"/>
      <c r="AL10" s="69">
        <f>データ!V6</f>
        <v>913</v>
      </c>
      <c r="AM10" s="69"/>
      <c r="AN10" s="69"/>
      <c r="AO10" s="69"/>
      <c r="AP10" s="69"/>
      <c r="AQ10" s="69"/>
      <c r="AR10" s="69"/>
      <c r="AS10" s="69"/>
      <c r="AT10" s="68">
        <f>データ!W6</f>
        <v>0.72</v>
      </c>
      <c r="AU10" s="68"/>
      <c r="AV10" s="68"/>
      <c r="AW10" s="68"/>
      <c r="AX10" s="68"/>
      <c r="AY10" s="68"/>
      <c r="AZ10" s="68"/>
      <c r="BA10" s="68"/>
      <c r="BB10" s="68">
        <f>データ!X6</f>
        <v>1268.06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yDCJ7MwaG3V2Y9YtWpvrN0Xgf8fWucc3NsDSXYmM3ZvRDv6Z0W3CQajnLkqdc6IMuL6F07ZCwLF2yHKmn43i0w==" saltValue="9i5lrGl6WtySSx9sNoIA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74080</v>
      </c>
      <c r="D6" s="33">
        <f t="shared" si="3"/>
        <v>47</v>
      </c>
      <c r="E6" s="33">
        <f t="shared" si="3"/>
        <v>17</v>
      </c>
      <c r="F6" s="33">
        <f t="shared" si="3"/>
        <v>4</v>
      </c>
      <c r="G6" s="33">
        <f t="shared" si="3"/>
        <v>0</v>
      </c>
      <c r="H6" s="33" t="str">
        <f t="shared" si="3"/>
        <v>福島県　猪苗代町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6.61</v>
      </c>
      <c r="Q6" s="34">
        <f t="shared" si="3"/>
        <v>91.5</v>
      </c>
      <c r="R6" s="34">
        <f t="shared" si="3"/>
        <v>3058</v>
      </c>
      <c r="S6" s="34">
        <f t="shared" si="3"/>
        <v>13951</v>
      </c>
      <c r="T6" s="34">
        <f t="shared" si="3"/>
        <v>394.85</v>
      </c>
      <c r="U6" s="34">
        <f t="shared" si="3"/>
        <v>35.33</v>
      </c>
      <c r="V6" s="34">
        <f t="shared" si="3"/>
        <v>913</v>
      </c>
      <c r="W6" s="34">
        <f t="shared" si="3"/>
        <v>0.72</v>
      </c>
      <c r="X6" s="34">
        <f t="shared" si="3"/>
        <v>1268.06</v>
      </c>
      <c r="Y6" s="35">
        <f>IF(Y7="",NA(),Y7)</f>
        <v>40.380000000000003</v>
      </c>
      <c r="Z6" s="35">
        <f t="shared" ref="Z6:AH6" si="4">IF(Z7="",NA(),Z7)</f>
        <v>39.71</v>
      </c>
      <c r="AA6" s="35">
        <f t="shared" si="4"/>
        <v>40.61</v>
      </c>
      <c r="AB6" s="35">
        <f t="shared" si="4"/>
        <v>37.14</v>
      </c>
      <c r="AC6" s="35">
        <f t="shared" si="4"/>
        <v>35.4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3570.3</v>
      </c>
      <c r="BG6" s="35">
        <f t="shared" ref="BG6:BO6" si="7">IF(BG7="",NA(),BG7)</f>
        <v>4354.58</v>
      </c>
      <c r="BH6" s="35">
        <f t="shared" si="7"/>
        <v>3698.12</v>
      </c>
      <c r="BI6" s="35">
        <f t="shared" si="7"/>
        <v>41.72</v>
      </c>
      <c r="BJ6" s="35">
        <f t="shared" si="7"/>
        <v>39.94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38.020000000000003</v>
      </c>
      <c r="BR6" s="35">
        <f t="shared" ref="BR6:BZ6" si="8">IF(BR7="",NA(),BR7)</f>
        <v>29.75</v>
      </c>
      <c r="BS6" s="35">
        <f t="shared" si="8"/>
        <v>68.010000000000005</v>
      </c>
      <c r="BT6" s="35">
        <f t="shared" si="8"/>
        <v>61.96</v>
      </c>
      <c r="BU6" s="35">
        <f t="shared" si="8"/>
        <v>56.61</v>
      </c>
      <c r="BV6" s="35">
        <f t="shared" si="8"/>
        <v>66.22</v>
      </c>
      <c r="BW6" s="35">
        <f t="shared" si="8"/>
        <v>69.87</v>
      </c>
      <c r="BX6" s="35">
        <f t="shared" si="8"/>
        <v>74.3</v>
      </c>
      <c r="BY6" s="35">
        <f t="shared" si="8"/>
        <v>72.260000000000005</v>
      </c>
      <c r="BZ6" s="35">
        <f t="shared" si="8"/>
        <v>71.84</v>
      </c>
      <c r="CA6" s="34" t="str">
        <f>IF(CA7="","",IF(CA7="-","【-】","【"&amp;SUBSTITUTE(TEXT(CA7,"#,##0.00"),"-","△")&amp;"】"))</f>
        <v>【74.17】</v>
      </c>
      <c r="CB6" s="35">
        <f>IF(CB7="",NA(),CB7)</f>
        <v>468.47</v>
      </c>
      <c r="CC6" s="35">
        <f t="shared" ref="CC6:CK6" si="9">IF(CC7="",NA(),CC7)</f>
        <v>577.55999999999995</v>
      </c>
      <c r="CD6" s="35">
        <f t="shared" si="9"/>
        <v>249.83</v>
      </c>
      <c r="CE6" s="35">
        <f t="shared" si="9"/>
        <v>279.87</v>
      </c>
      <c r="CF6" s="35">
        <f t="shared" si="9"/>
        <v>304.44</v>
      </c>
      <c r="CG6" s="35">
        <f t="shared" si="9"/>
        <v>246.72</v>
      </c>
      <c r="CH6" s="35">
        <f t="shared" si="9"/>
        <v>234.96</v>
      </c>
      <c r="CI6" s="35">
        <f t="shared" si="9"/>
        <v>221.81</v>
      </c>
      <c r="CJ6" s="35">
        <f t="shared" si="9"/>
        <v>230.02</v>
      </c>
      <c r="CK6" s="35">
        <f t="shared" si="9"/>
        <v>228.47</v>
      </c>
      <c r="CL6" s="34" t="str">
        <f>IF(CL7="","",IF(CL7="-","【-】","【"&amp;SUBSTITUTE(TEXT(CL7,"#,##0.00"),"-","△")&amp;"】"))</f>
        <v>【218.56】</v>
      </c>
      <c r="CM6" s="35">
        <f>IF(CM7="",NA(),CM7)</f>
        <v>22.56</v>
      </c>
      <c r="CN6" s="35">
        <f t="shared" ref="CN6:CV6" si="10">IF(CN7="",NA(),CN7)</f>
        <v>19.88</v>
      </c>
      <c r="CO6" s="35">
        <f t="shared" si="10"/>
        <v>19.690000000000001</v>
      </c>
      <c r="CP6" s="35">
        <f t="shared" si="10"/>
        <v>19.309999999999999</v>
      </c>
      <c r="CQ6" s="35">
        <f t="shared" si="10"/>
        <v>18.809999999999999</v>
      </c>
      <c r="CR6" s="35">
        <f t="shared" si="10"/>
        <v>41.35</v>
      </c>
      <c r="CS6" s="35">
        <f t="shared" si="10"/>
        <v>42.9</v>
      </c>
      <c r="CT6" s="35">
        <f t="shared" si="10"/>
        <v>43.36</v>
      </c>
      <c r="CU6" s="35">
        <f t="shared" si="10"/>
        <v>42.56</v>
      </c>
      <c r="CV6" s="35">
        <f t="shared" si="10"/>
        <v>42.47</v>
      </c>
      <c r="CW6" s="34" t="str">
        <f>IF(CW7="","",IF(CW7="-","【-】","【"&amp;SUBSTITUTE(TEXT(CW7,"#,##0.00"),"-","△")&amp;"】"))</f>
        <v>【42.86】</v>
      </c>
      <c r="CX6" s="35">
        <f>IF(CX7="",NA(),CX7)</f>
        <v>48.19</v>
      </c>
      <c r="CY6" s="35">
        <f t="shared" ref="CY6:DG6" si="11">IF(CY7="",NA(),CY7)</f>
        <v>51.03</v>
      </c>
      <c r="CZ6" s="35">
        <f t="shared" si="11"/>
        <v>54.65</v>
      </c>
      <c r="DA6" s="35">
        <f t="shared" si="11"/>
        <v>59.04</v>
      </c>
      <c r="DB6" s="35">
        <f t="shared" si="11"/>
        <v>61.23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0.22</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74080</v>
      </c>
      <c r="D7" s="37">
        <v>47</v>
      </c>
      <c r="E7" s="37">
        <v>17</v>
      </c>
      <c r="F7" s="37">
        <v>4</v>
      </c>
      <c r="G7" s="37">
        <v>0</v>
      </c>
      <c r="H7" s="37" t="s">
        <v>98</v>
      </c>
      <c r="I7" s="37" t="s">
        <v>99</v>
      </c>
      <c r="J7" s="37" t="s">
        <v>100</v>
      </c>
      <c r="K7" s="37" t="s">
        <v>101</v>
      </c>
      <c r="L7" s="37" t="s">
        <v>102</v>
      </c>
      <c r="M7" s="37" t="s">
        <v>103</v>
      </c>
      <c r="N7" s="38" t="s">
        <v>104</v>
      </c>
      <c r="O7" s="38" t="s">
        <v>105</v>
      </c>
      <c r="P7" s="38">
        <v>6.61</v>
      </c>
      <c r="Q7" s="38">
        <v>91.5</v>
      </c>
      <c r="R7" s="38">
        <v>3058</v>
      </c>
      <c r="S7" s="38">
        <v>13951</v>
      </c>
      <c r="T7" s="38">
        <v>394.85</v>
      </c>
      <c r="U7" s="38">
        <v>35.33</v>
      </c>
      <c r="V7" s="38">
        <v>913</v>
      </c>
      <c r="W7" s="38">
        <v>0.72</v>
      </c>
      <c r="X7" s="38">
        <v>1268.06</v>
      </c>
      <c r="Y7" s="38">
        <v>40.380000000000003</v>
      </c>
      <c r="Z7" s="38">
        <v>39.71</v>
      </c>
      <c r="AA7" s="38">
        <v>40.61</v>
      </c>
      <c r="AB7" s="38">
        <v>37.14</v>
      </c>
      <c r="AC7" s="38">
        <v>35.4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3570.3</v>
      </c>
      <c r="BG7" s="38">
        <v>4354.58</v>
      </c>
      <c r="BH7" s="38">
        <v>3698.12</v>
      </c>
      <c r="BI7" s="38">
        <v>41.72</v>
      </c>
      <c r="BJ7" s="38">
        <v>39.94</v>
      </c>
      <c r="BK7" s="38">
        <v>1434.89</v>
      </c>
      <c r="BL7" s="38">
        <v>1298.9100000000001</v>
      </c>
      <c r="BM7" s="38">
        <v>1243.71</v>
      </c>
      <c r="BN7" s="38">
        <v>1194.1500000000001</v>
      </c>
      <c r="BO7" s="38">
        <v>1206.79</v>
      </c>
      <c r="BP7" s="38">
        <v>1218.7</v>
      </c>
      <c r="BQ7" s="38">
        <v>38.020000000000003</v>
      </c>
      <c r="BR7" s="38">
        <v>29.75</v>
      </c>
      <c r="BS7" s="38">
        <v>68.010000000000005</v>
      </c>
      <c r="BT7" s="38">
        <v>61.96</v>
      </c>
      <c r="BU7" s="38">
        <v>56.61</v>
      </c>
      <c r="BV7" s="38">
        <v>66.22</v>
      </c>
      <c r="BW7" s="38">
        <v>69.87</v>
      </c>
      <c r="BX7" s="38">
        <v>74.3</v>
      </c>
      <c r="BY7" s="38">
        <v>72.260000000000005</v>
      </c>
      <c r="BZ7" s="38">
        <v>71.84</v>
      </c>
      <c r="CA7" s="38">
        <v>74.17</v>
      </c>
      <c r="CB7" s="38">
        <v>468.47</v>
      </c>
      <c r="CC7" s="38">
        <v>577.55999999999995</v>
      </c>
      <c r="CD7" s="38">
        <v>249.83</v>
      </c>
      <c r="CE7" s="38">
        <v>279.87</v>
      </c>
      <c r="CF7" s="38">
        <v>304.44</v>
      </c>
      <c r="CG7" s="38">
        <v>246.72</v>
      </c>
      <c r="CH7" s="38">
        <v>234.96</v>
      </c>
      <c r="CI7" s="38">
        <v>221.81</v>
      </c>
      <c r="CJ7" s="38">
        <v>230.02</v>
      </c>
      <c r="CK7" s="38">
        <v>228.47</v>
      </c>
      <c r="CL7" s="38">
        <v>218.56</v>
      </c>
      <c r="CM7" s="38">
        <v>22.56</v>
      </c>
      <c r="CN7" s="38">
        <v>19.88</v>
      </c>
      <c r="CO7" s="38">
        <v>19.690000000000001</v>
      </c>
      <c r="CP7" s="38">
        <v>19.309999999999999</v>
      </c>
      <c r="CQ7" s="38">
        <v>18.809999999999999</v>
      </c>
      <c r="CR7" s="38">
        <v>41.35</v>
      </c>
      <c r="CS7" s="38">
        <v>42.9</v>
      </c>
      <c r="CT7" s="38">
        <v>43.36</v>
      </c>
      <c r="CU7" s="38">
        <v>42.56</v>
      </c>
      <c r="CV7" s="38">
        <v>42.47</v>
      </c>
      <c r="CW7" s="38">
        <v>42.86</v>
      </c>
      <c r="CX7" s="38">
        <v>48.19</v>
      </c>
      <c r="CY7" s="38">
        <v>51.03</v>
      </c>
      <c r="CZ7" s="38">
        <v>54.65</v>
      </c>
      <c r="DA7" s="38">
        <v>59.04</v>
      </c>
      <c r="DB7" s="38">
        <v>61.23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0.22</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2021-01-14T07:24:35Z</cp:lastPrinted>
  <dcterms:created xsi:type="dcterms:W3CDTF">2020-12-04T02:53:25Z</dcterms:created>
  <dcterms:modified xsi:type="dcterms:W3CDTF">2021-01-14T07:55:40Z</dcterms:modified>
  <cp:category/>
</cp:coreProperties>
</file>