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H:\"/>
    </mc:Choice>
  </mc:AlternateContent>
  <xr:revisionPtr revIDLastSave="0" documentId="13_ncr:1_{FEE68BAB-2F62-412B-9BB0-A16E051A9237}" xr6:coauthVersionLast="45" xr6:coauthVersionMax="45" xr10:uidLastSave="{00000000-0000-0000-0000-000000000000}"/>
  <workbookProtection workbookAlgorithmName="SHA-512" workbookHashValue="GEzgPyWHCWW7HO0yyA/wsY5bXa19A66PP+5EP53X2qYLlLdxRNtmNRiwqKFmAaFSidfAqP3EJwTWbowwXPm3RQ==" workbookSaltValue="DvtcqNXAsAm2z/1YC8jMyA==" workbookSpinCount="100000" lockStructure="1"/>
  <bookViews>
    <workbookView xWindow="-120" yWindow="-120" windowWidth="24240" windowHeight="132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<sst xmlns="http://schemas.openxmlformats.org/spreadsheetml/2006/main" count="233" uniqueCount="117">
  <si>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</si>
  <si>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</si>
  <si>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</si>
  <si>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</si>
  <si>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</si>
  <si>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</si>
  <si>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</si>
  <si>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</si>
  <si>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</si>
  <si>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</si>
  <si>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</si>
  <si>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</si>
  <si>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</si>
  <si>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</si>
  <si>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</si>
  <si>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</si>
  <si>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</si>
  <si>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</si>
  <si>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</si>
  <si>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</si>
  <si>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</si>
  <si>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</si>
  <si>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</si>
  <si>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</si>
  <si>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</si>
  <si>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</si>
  <si>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</si>
  <si>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</si>
  <si>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</si>
  <si>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</si>
  <si>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</si>
  <si>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</si>
  <si>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</si>
  <si>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</si>
  <si>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</si>
  <si>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</si>
  <si>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</si>
  <si>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</si>
  <si>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</si>
  <si>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</si>
  <si>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</si>
  <si>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</si>
  <si>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</si>
  <si>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</si>
  <si>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</si>
  <si>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</si>
  <si>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</si>
  <si>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</si>
  <si>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</si>
  <si>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</si>
  <si>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</si>
  <si>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</si>
  <si>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</si>
  <si>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</si>
  <si>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</si>
  <si>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</si>
  <si>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</si>
  <si>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</si>
  <si>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</si>
  <si>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</si>
  <si>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</si>
  <si>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</si>
  <si>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</si>
  <si>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</si>
  <si>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</si>
  <si>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</si>
  <si>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</si>
  <si>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</si>
  <si>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</si>
  <si>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</si>
  <si>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</si>
  <si>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</si>
  <si>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</si>
  <si>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</si>
  <si>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</si>
  <si>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</si>
  <si>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</si>
  <si>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</si>
  <si>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</si>
  <si>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</si>
  <si>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</si>
  <si>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</si>
  <si>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</si>
  <si>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</si>
  <si>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</si>
  <si>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</si>
  <si>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</si>
  <si>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</si>
  <si>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</si>
  <si>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</si>
  <si>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</si>
  <si>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</si>
  <si>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</si>
  <si>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</si>
  <si>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</si>
  <si>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</si>
  <si>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</si>
  <si>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</si>
  <si>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</si>
  <si>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</si>
  <si>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</si>
  <si>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</si>
  <si>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</si>
  <si>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</si>
  <si>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</si>
  <si>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</si>
  <si>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</si>
  <si>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</si>
  <si>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</si>
  <si>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</si>
  <si>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</si>
  <si>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</si>
  <si>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</si>
  <si>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</si>
  <si>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</si>
  <si>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</si>
  <si>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30.40％（上水道は93.3%）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平成27年度の管路更新により増加しており、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有収率については、漏水調査の実施により年々上昇しています。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</si>
</sst>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4.47</c:v>
                </c:pt>
                <c:pt idx="1">
                  <c:v>0</c:v>
                </c:pt>
                <c:pt idx="2">
                  <c:v>0</c:v>
                </c:pt>
                <c:pt idx="3">
                  <c:v>0</c:v>
                </c:pt>
                <c:pt idx="4">
                  <c:v>0</c:v>
                </c:pt>
              </c:numCache>
            </c:numRef>
          </c:val>
          <c:extLst>
            <c:ext xmlns:c16="http://schemas.microsoft.com/office/drawing/2014/chart" uri="{C3380CC4-5D6E-409C-BE32-E72D297353CC}">
              <c16:uniqueId val="{00000000-27D3-45EE-8428-5B6BDC274D4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7D3-45EE-8428-5B6BDC274D4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61.65</c:v>
                </c:pt>
                <c:pt idx="1">
                  <c:v>53.97</c:v>
                </c:pt>
                <c:pt idx="2">
                  <c:v>59.66</c:v>
                </c:pt>
                <c:pt idx="3">
                  <c:v>55.36</c:v>
                </c:pt>
                <c:pt idx="4">
                  <c:v>48.29</c:v>
                </c:pt>
              </c:numCache>
            </c:numRef>
          </c:val>
          <c:extLst>
            <c:ext xmlns:c16="http://schemas.microsoft.com/office/drawing/2014/chart" uri="{C3380CC4-5D6E-409C-BE32-E72D297353CC}">
              <c16:uniqueId val="{00000000-D56E-4A2B-932E-896456B1408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56E-4A2B-932E-896456B1408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78.5</c:v>
                </c:pt>
                <c:pt idx="1">
                  <c:v>88.19</c:v>
                </c:pt>
                <c:pt idx="2">
                  <c:v>79.709999999999994</c:v>
                </c:pt>
                <c:pt idx="3">
                  <c:v>85.19</c:v>
                </c:pt>
                <c:pt idx="4">
                  <c:v>88.27</c:v>
                </c:pt>
              </c:numCache>
            </c:numRef>
          </c:val>
          <c:extLst>
            <c:ext xmlns:c16="http://schemas.microsoft.com/office/drawing/2014/chart" uri="{C3380CC4-5D6E-409C-BE32-E72D297353CC}">
              <c16:uniqueId val="{00000000-CCA3-4A41-A365-FDB532A3F7D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CCA3-4A41-A365-FDB532A3F7D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81.739999999999995</c:v>
                </c:pt>
                <c:pt idx="1">
                  <c:v>77.91</c:v>
                </c:pt>
                <c:pt idx="2">
                  <c:v>60.05</c:v>
                </c:pt>
                <c:pt idx="3">
                  <c:v>64.64</c:v>
                </c:pt>
                <c:pt idx="4">
                  <c:v>72.459999999999994</c:v>
                </c:pt>
              </c:numCache>
            </c:numRef>
          </c:val>
          <c:extLst>
            <c:ext xmlns:c16="http://schemas.microsoft.com/office/drawing/2014/chart" uri="{C3380CC4-5D6E-409C-BE32-E72D297353CC}">
              <c16:uniqueId val="{00000000-184F-4A6A-BE88-EC0A2339E1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84F-4A6A-BE88-EC0A2339E1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1-4029-8256-73EA2F4BF0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1-4029-8256-73EA2F4BF0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17-44F7-91A6-FD54F5FFC7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7-44F7-91A6-FD54F5FFC7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E-4020-8062-175E4EF1DEB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E-4020-8062-175E4EF1DEB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13-43B5-AF9E-27E3AD168E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3-43B5-AF9E-27E3AD168E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1300.49</c:v>
                </c:pt>
                <c:pt idx="1">
                  <c:v>1671.4</c:v>
                </c:pt>
                <c:pt idx="2">
                  <c:v>1527.15</c:v>
                </c:pt>
                <c:pt idx="3">
                  <c:v>1400.35</c:v>
                </c:pt>
                <c:pt idx="4">
                  <c:v>1424.21</c:v>
                </c:pt>
              </c:numCache>
            </c:numRef>
          </c:val>
          <c:extLst>
            <c:ext xmlns:c16="http://schemas.microsoft.com/office/drawing/2014/chart" uri="{C3380CC4-5D6E-409C-BE32-E72D297353CC}">
              <c16:uniqueId val="{00000000-26BE-41E5-8AF6-0B884B33C8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6BE-41E5-8AF6-0B884B33C8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35.049999999999997</c:v>
                </c:pt>
                <c:pt idx="1">
                  <c:v>31.76</c:v>
                </c:pt>
                <c:pt idx="2">
                  <c:v>36.53</c:v>
                </c:pt>
                <c:pt idx="3">
                  <c:v>35.47</c:v>
                </c:pt>
                <c:pt idx="4">
                  <c:v>30.4</c:v>
                </c:pt>
              </c:numCache>
            </c:numRef>
          </c:val>
          <c:extLst>
            <c:ext xmlns:c16="http://schemas.microsoft.com/office/drawing/2014/chart" uri="{C3380CC4-5D6E-409C-BE32-E72D297353CC}">
              <c16:uniqueId val="{00000000-36C4-4BE1-A36C-D5FF8C72C0C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36C4-4BE1-A36C-D5FF8C72C0C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688.07</c:v>
                </c:pt>
                <c:pt idx="1">
                  <c:v>762.79</c:v>
                </c:pt>
                <c:pt idx="2">
                  <c:v>661.49</c:v>
                </c:pt>
                <c:pt idx="3">
                  <c:v>680.29</c:v>
                </c:pt>
                <c:pt idx="4">
                  <c:v>811.08</c:v>
                </c:pt>
              </c:numCache>
            </c:numRef>
          </c:val>
          <c:extLst>
            <c:ext xmlns:c16="http://schemas.microsoft.com/office/drawing/2014/chart" uri="{C3380CC4-5D6E-409C-BE32-E72D297353CC}">
              <c16:uniqueId val="{00000000-2A09-4BD3-B636-A634FC7CF87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A09-4BD3-B636-A634FC7CF87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棚倉町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13951</v>
      </c>
      <c r="AM8" s="51"/>
      <c r="AN8" s="51"/>
      <c r="AO8" s="51"/>
      <c r="AP8" s="51"/>
      <c r="AQ8" s="51"/>
      <c r="AR8" s="51"/>
      <c r="AS8" s="51"/>
      <c r="AT8" s="47">
        <f>データ!$S$6</f>
        <v>159.93</v>
      </c>
      <c r="AU8" s="47"/>
      <c r="AV8" s="47"/>
      <c r="AW8" s="47"/>
      <c r="AX8" s="47"/>
      <c r="AY8" s="47"/>
      <c r="AZ8" s="47"/>
      <c r="BA8" s="47"/>
      <c r="BB8" s="47">
        <f>データ!$T$6</f>
        <v>87.23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95.83</v>
      </c>
      <c r="Q10" s="47"/>
      <c r="R10" s="47"/>
      <c r="S10" s="47"/>
      <c r="T10" s="47"/>
      <c r="U10" s="47"/>
      <c r="V10" s="47"/>
      <c r="W10" s="51">
        <f>データ!$Q$6</f>
        <v>4468</v>
      </c>
      <c r="X10" s="51"/>
      <c r="Y10" s="51"/>
      <c r="Z10" s="51"/>
      <c r="AA10" s="51"/>
      <c r="AB10" s="51"/>
      <c r="AC10" s="51"/>
      <c r="AD10" s="2"/>
      <c r="AE10" s="2"/>
      <c r="AF10" s="2"/>
      <c r="AG10" s="2"/>
      <c r="AH10" s="2"/>
      <c r="AI10" s="2"/>
      <c r="AJ10" s="2"/>
      <c r="AK10" s="2"/>
      <c r="AL10" s="51">
        <f>データ!$U$6</f>
        <v>689</v>
      </c>
      <c r="AM10" s="51"/>
      <c r="AN10" s="51"/>
      <c r="AO10" s="51"/>
      <c r="AP10" s="51"/>
      <c r="AQ10" s="51"/>
      <c r="AR10" s="51"/>
      <c r="AS10" s="51"/>
      <c r="AT10" s="47">
        <f>データ!$V$6</f>
        <v>8.8699999999999992</v>
      </c>
      <c r="AU10" s="47"/>
      <c r="AV10" s="47"/>
      <c r="AW10" s="47"/>
      <c r="AX10" s="47"/>
      <c r="AY10" s="47"/>
      <c r="AZ10" s="47"/>
      <c r="BA10" s="47"/>
      <c r="BB10" s="47">
        <f>データ!$W$6</f>
        <v>77.680000000000007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76"/>
      <c r="BN47" s="76"/>
      <c r="BO47" s="76"/>
      <c r="BP47" s="76"/>
      <c r="BQ47" s="76"/>
      <c r="BR47" s="76"/>
      <c r="BS47" s="76"/>
      <c r="BT47" s="76"/>
      <c r="BU47" s="76"/>
      <c r="BV47" s="76"/>
      <c r="BW47" s="76"/>
      <c r="BX47" s="76"/>
      <c r="BY47" s="76"/>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76"/>
      <c r="BN48" s="76"/>
      <c r="BO48" s="76"/>
      <c r="BP48" s="76"/>
      <c r="BQ48" s="76"/>
      <c r="BR48" s="76"/>
      <c r="BS48" s="76"/>
      <c r="BT48" s="76"/>
      <c r="BU48" s="76"/>
      <c r="BV48" s="76"/>
      <c r="BW48" s="76"/>
      <c r="BX48" s="76"/>
      <c r="BY48" s="76"/>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76"/>
      <c r="BN49" s="76"/>
      <c r="BO49" s="76"/>
      <c r="BP49" s="76"/>
      <c r="BQ49" s="76"/>
      <c r="BR49" s="76"/>
      <c r="BS49" s="76"/>
      <c r="BT49" s="76"/>
      <c r="BU49" s="76"/>
      <c r="BV49" s="76"/>
      <c r="BW49" s="76"/>
      <c r="BX49" s="76"/>
      <c r="BY49" s="76"/>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76"/>
      <c r="BN50" s="76"/>
      <c r="BO50" s="76"/>
      <c r="BP50" s="76"/>
      <c r="BQ50" s="76"/>
      <c r="BR50" s="76"/>
      <c r="BS50" s="76"/>
      <c r="BT50" s="76"/>
      <c r="BU50" s="76"/>
      <c r="BV50" s="76"/>
      <c r="BW50" s="76"/>
      <c r="BX50" s="76"/>
      <c r="BY50" s="76"/>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76"/>
      <c r="BN51" s="76"/>
      <c r="BO51" s="76"/>
      <c r="BP51" s="76"/>
      <c r="BQ51" s="76"/>
      <c r="BR51" s="76"/>
      <c r="BS51" s="76"/>
      <c r="BT51" s="76"/>
      <c r="BU51" s="76"/>
      <c r="BV51" s="76"/>
      <c r="BW51" s="76"/>
      <c r="BX51" s="76"/>
      <c r="BY51" s="76"/>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76"/>
      <c r="BN52" s="76"/>
      <c r="BO52" s="76"/>
      <c r="BP52" s="76"/>
      <c r="BQ52" s="76"/>
      <c r="BR52" s="76"/>
      <c r="BS52" s="76"/>
      <c r="BT52" s="76"/>
      <c r="BU52" s="76"/>
      <c r="BV52" s="76"/>
      <c r="BW52" s="76"/>
      <c r="BX52" s="76"/>
      <c r="BY52" s="76"/>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76"/>
      <c r="BN53" s="76"/>
      <c r="BO53" s="76"/>
      <c r="BP53" s="76"/>
      <c r="BQ53" s="76"/>
      <c r="BR53" s="76"/>
      <c r="BS53" s="76"/>
      <c r="BT53" s="76"/>
      <c r="BU53" s="76"/>
      <c r="BV53" s="76"/>
      <c r="BW53" s="76"/>
      <c r="BX53" s="76"/>
      <c r="BY53" s="76"/>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76"/>
      <c r="BN54" s="76"/>
      <c r="BO54" s="76"/>
      <c r="BP54" s="76"/>
      <c r="BQ54" s="76"/>
      <c r="BR54" s="76"/>
      <c r="BS54" s="76"/>
      <c r="BT54" s="76"/>
      <c r="BU54" s="76"/>
      <c r="BV54" s="76"/>
      <c r="BW54" s="76"/>
      <c r="BX54" s="76"/>
      <c r="BY54" s="76"/>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76"/>
      <c r="BN55" s="76"/>
      <c r="BO55" s="76"/>
      <c r="BP55" s="76"/>
      <c r="BQ55" s="76"/>
      <c r="BR55" s="76"/>
      <c r="BS55" s="76"/>
      <c r="BT55" s="76"/>
      <c r="BU55" s="76"/>
      <c r="BV55" s="76"/>
      <c r="BW55" s="76"/>
      <c r="BX55" s="76"/>
      <c r="BY55" s="76"/>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76"/>
      <c r="BN56" s="76"/>
      <c r="BO56" s="76"/>
      <c r="BP56" s="76"/>
      <c r="BQ56" s="76"/>
      <c r="BR56" s="76"/>
      <c r="BS56" s="76"/>
      <c r="BT56" s="76"/>
      <c r="BU56" s="76"/>
      <c r="BV56" s="76"/>
      <c r="BW56" s="76"/>
      <c r="BX56" s="76"/>
      <c r="BY56" s="76"/>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76"/>
      <c r="BN57" s="76"/>
      <c r="BO57" s="76"/>
      <c r="BP57" s="76"/>
      <c r="BQ57" s="76"/>
      <c r="BR57" s="76"/>
      <c r="BS57" s="76"/>
      <c r="BT57" s="76"/>
      <c r="BU57" s="76"/>
      <c r="BV57" s="76"/>
      <c r="BW57" s="76"/>
      <c r="BX57" s="76"/>
      <c r="BY57" s="76"/>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76"/>
      <c r="BN58" s="76"/>
      <c r="BO58" s="76"/>
      <c r="BP58" s="76"/>
      <c r="BQ58" s="76"/>
      <c r="BR58" s="76"/>
      <c r="BS58" s="76"/>
      <c r="BT58" s="76"/>
      <c r="BU58" s="76"/>
      <c r="BV58" s="76"/>
      <c r="BW58" s="76"/>
      <c r="BX58" s="76"/>
      <c r="BY58" s="76"/>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76"/>
      <c r="BN59" s="76"/>
      <c r="BO59" s="76"/>
      <c r="BP59" s="76"/>
      <c r="BQ59" s="76"/>
      <c r="BR59" s="76"/>
      <c r="BS59" s="76"/>
      <c r="BT59" s="76"/>
      <c r="BU59" s="76"/>
      <c r="BV59" s="76"/>
      <c r="BW59" s="76"/>
      <c r="BX59" s="76"/>
      <c r="BY59" s="76"/>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76"/>
      <c r="BN60" s="76"/>
      <c r="BO60" s="76"/>
      <c r="BP60" s="76"/>
      <c r="BQ60" s="76"/>
      <c r="BR60" s="76"/>
      <c r="BS60" s="76"/>
      <c r="BT60" s="76"/>
      <c r="BU60" s="76"/>
      <c r="BV60" s="76"/>
      <c r="BW60" s="76"/>
      <c r="BX60" s="76"/>
      <c r="BY60" s="76"/>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76"/>
      <c r="BN61" s="76"/>
      <c r="BO61" s="76"/>
      <c r="BP61" s="76"/>
      <c r="BQ61" s="76"/>
      <c r="BR61" s="76"/>
      <c r="BS61" s="76"/>
      <c r="BT61" s="76"/>
      <c r="BU61" s="76"/>
      <c r="BV61" s="76"/>
      <c r="BW61" s="76"/>
      <c r="BX61" s="76"/>
      <c r="BY61" s="76"/>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76"/>
      <c r="BN62" s="76"/>
      <c r="BO62" s="76"/>
      <c r="BP62" s="76"/>
      <c r="BQ62" s="76"/>
      <c r="BR62" s="76"/>
      <c r="BS62" s="76"/>
      <c r="BT62" s="76"/>
      <c r="BU62" s="76"/>
      <c r="BV62" s="76"/>
      <c r="BW62" s="76"/>
      <c r="BX62" s="76"/>
      <c r="BY62" s="76"/>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4N1IRQFw3cdzItFoYRqIWH7dSILyh9sVNmbMA840r7tOE7Kservdk3VMrIfM4ycgZNl7FFR7r0c3TPVNoW/UXg==" saltValue="T143D3b1XcDd5alyOs3J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55</v>
      </c>
      <c r="B4" s="31"/>
      <c r="C4" s="31"/>
      <c r="D4" s="31"/>
      <c r="E4" s="31"/>
      <c r="F4" s="31"/>
      <c r="G4" s="31"/>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74811</v>
      </c>
      <c r="D6" s="34">
        <f t="shared" si="3"/>
        <v>47</v>
      </c>
      <c r="E6" s="34">
        <f t="shared" si="3"/>
        <v>1</v>
      </c>
      <c r="F6" s="34">
        <f t="shared" si="3"/>
        <v>0</v>
      </c>
      <c r="G6" s="34">
        <f t="shared" si="3"/>
        <v>0</v>
      </c>
      <c r="H6" s="34" t="str">
        <f t="shared" si="3"/>
        <v>福島県　棚倉町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95.83</v>
      </c>
      <c r="Q6" s="35">
        <f t="shared" si="3"/>
        <v>4468</v>
      </c>
      <c r="R6" s="35">
        <f t="shared" si="3"/>
        <v>13951</v>
      </c>
      <c r="S6" s="35">
        <f t="shared" si="3"/>
        <v>159.93</v>
      </c>
      <c r="T6" s="35">
        <f t="shared" si="3"/>
        <v>87.23</v>
      </c>
      <c r="U6" s="35">
        <f t="shared" si="3"/>
        <v>689</v>
      </c>
      <c r="V6" s="35">
        <f t="shared" si="3"/>
        <v>8.8699999999999992</v>
      </c>
      <c r="W6" s="35">
        <f t="shared" si="3"/>
        <v>77.680000000000007</v>
      </c>
      <c r="X6" s="36">
        <f>IF(X7="",NA(),X7)</f>
        <v>81.739999999999995</v>
      </c>
      <c r="Y6" s="36">
        <f t="shared" ref="Y6:AG6" si="4">IF(Y7="",NA(),Y7)</f>
        <v>77.91</v>
      </c>
      <c r="Z6" s="36">
        <f t="shared" si="4"/>
        <v>60.05</v>
      </c>
      <c r="AA6" s="36">
        <f t="shared" si="4"/>
        <v>64.64</v>
      </c>
      <c r="AB6" s="36">
        <f t="shared" si="4"/>
        <v>72.459999999999994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1300.49</v>
      </c>
      <c r="BF6" s="36">
        <f t="shared" ref="BF6:BN6" si="7">IF(BF7="",NA(),BF7)</f>
        <v>1671.4</v>
      </c>
      <c r="BG6" s="36">
        <f t="shared" si="7"/>
        <v>1527.15</v>
      </c>
      <c r="BH6" s="36">
        <f t="shared" si="7"/>
        <v>1400.35</v>
      </c>
      <c r="BI6" s="36">
        <f t="shared" si="7"/>
        <v>1424.21</v>
      </c>
      <c r="BJ6" s="36">
        <f t="shared" si="7"/>
        <v>1510.14</v>
      </c>
      <c r="BK6" s="36">
        <f t="shared" si="7"/>
        <v>1595.62</v>
      </c>
      <c r="BL6" s="36">
        <f t="shared" si="7"/>
        <v>1302.33</v>
      </c>
      <c r="BM6" s="36">
        <f t="shared" si="7"/>
        <v>1274.21</v>
      </c>
      <c r="BN6" s="36">
        <f t="shared" si="7"/>
        <v>1183.92</v>
      </c>
      <c r="BO6" s="35" t="str">
        <f>IF(BO7="","",IF(BO7="-","【-】","【"&amp;SUBSTITUTE(TEXT(BO7,"#,##0.00"),"-","△")&amp;"】"))</f>
        <v>【1,084.05】</v>
      </c>
      <c r="BP6" s="36">
        <f>IF(BP7="",NA(),BP7)</f>
        <v>35.049999999999997</v>
      </c>
      <c r="BQ6" s="36">
        <f t="shared" ref="BQ6:BY6" si="8">IF(BQ7="",NA(),BQ7)</f>
        <v>31.76</v>
      </c>
      <c r="BR6" s="36">
        <f t="shared" si="8"/>
        <v>36.53</v>
      </c>
      <c r="BS6" s="36">
        <f t="shared" si="8"/>
        <v>35.47</v>
      </c>
      <c r="BT6" s="36">
        <f t="shared" si="8"/>
        <v>30.4</v>
      </c>
      <c r="BU6" s="36">
        <f t="shared" si="8"/>
        <v>22.67</v>
      </c>
      <c r="BV6" s="36">
        <f t="shared" si="8"/>
        <v>37.92</v>
      </c>
      <c r="BW6" s="36">
        <f t="shared" si="8"/>
        <v>40.89</v>
      </c>
      <c r="BX6" s="36">
        <f t="shared" si="8"/>
        <v>41.25</v>
      </c>
      <c r="BY6" s="36">
        <f t="shared" si="8"/>
        <v>42.5</v>
      </c>
      <c r="BZ6" s="35" t="str">
        <f>IF(BZ7="","",IF(BZ7="-","【-】","【"&amp;SUBSTITUTE(TEXT(BZ7,"#,##0.00"),"-","△")&amp;"】"))</f>
        <v>【53.46】</v>
      </c>
      <c r="CA6" s="36">
        <f>IF(CA7="",NA(),CA7)</f>
        <v>688.07</v>
      </c>
      <c r="CB6" s="36">
        <f t="shared" ref="CB6:CJ6" si="9">IF(CB7="",NA(),CB7)</f>
        <v>762.79</v>
      </c>
      <c r="CC6" s="36">
        <f t="shared" si="9"/>
        <v>661.49</v>
      </c>
      <c r="CD6" s="36">
        <f t="shared" si="9"/>
        <v>680.29</v>
      </c>
      <c r="CE6" s="36">
        <f t="shared" si="9"/>
        <v>811.08</v>
      </c>
      <c r="CF6" s="36">
        <f t="shared" si="9"/>
        <v>789.62</v>
      </c>
      <c r="CG6" s="36">
        <f t="shared" si="9"/>
        <v>423.18</v>
      </c>
      <c r="CH6" s="36">
        <f t="shared" si="9"/>
        <v>383.2</v>
      </c>
      <c r="CI6" s="36">
        <f t="shared" si="9"/>
        <v>383.25</v>
      </c>
      <c r="CJ6" s="36">
        <f t="shared" si="9"/>
        <v>377.72</v>
      </c>
      <c r="CK6" s="35" t="str">
        <f>IF(CK7="","",IF(CK7="-","【-】","【"&amp;SUBSTITUTE(TEXT(CK7,"#,##0.00"),"-","△")&amp;"】"))</f>
        <v>【300.47】</v>
      </c>
      <c r="CL6" s="36">
        <f>IF(CL7="",NA(),CL7)</f>
        <v>61.65</v>
      </c>
      <c r="CM6" s="36">
        <f t="shared" ref="CM6:CU6" si="10">IF(CM7="",NA(),CM7)</f>
        <v>53.97</v>
      </c>
      <c r="CN6" s="36">
        <f t="shared" si="10"/>
        <v>59.66</v>
      </c>
      <c r="CO6" s="36">
        <f t="shared" si="10"/>
        <v>55.36</v>
      </c>
      <c r="CP6" s="36">
        <f t="shared" si="10"/>
        <v>48.29</v>
      </c>
      <c r="CQ6" s="36">
        <f t="shared" si="10"/>
        <v>48.7</v>
      </c>
      <c r="CR6" s="36">
        <f t="shared" si="10"/>
        <v>46.9</v>
      </c>
      <c r="CS6" s="36">
        <f t="shared" si="10"/>
        <v>47.95</v>
      </c>
      <c r="CT6" s="36">
        <f t="shared" si="10"/>
        <v>48.26</v>
      </c>
      <c r="CU6" s="36">
        <f t="shared" si="10"/>
        <v>48.01</v>
      </c>
      <c r="CV6" s="35" t="str">
        <f>IF(CV7="","",IF(CV7="-","【-】","【"&amp;SUBSTITUTE(TEXT(CV7,"#,##0.00"),"-","△")&amp;"】"))</f>
        <v>【54.90】</v>
      </c>
      <c r="CW6" s="36">
        <f>IF(CW7="",NA(),CW7)</f>
        <v>78.5</v>
      </c>
      <c r="CX6" s="36">
        <f t="shared" ref="CX6:DF6" si="11">IF(CX7="",NA(),CX7)</f>
        <v>88.19</v>
      </c>
      <c r="CY6" s="36">
        <f t="shared" si="11"/>
        <v>79.709999999999994</v>
      </c>
      <c r="CZ6" s="36">
        <f t="shared" si="11"/>
        <v>85.19</v>
      </c>
      <c r="DA6" s="36">
        <f t="shared" si="11"/>
        <v>88.27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4.47</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74811</v>
      </c>
      <c r="D7" s="38">
        <v>47</v>
      </c>
      <c r="E7" s="38">
        <v>1</v>
      </c>
      <c r="F7" s="38">
        <v>0</v>
      </c>
      <c r="G7" s="38">
        <v>0</v>
      </c>
      <c r="H7" s="38" t="s">
        <v>96</v>
      </c>
      <c r="I7" s="38" t="s">
        <v>97</v>
      </c>
      <c r="J7" s="38" t="s">
        <v>98</v>
      </c>
      <c r="K7" s="38" t="s">
        <v>99</v>
      </c>
      <c r="L7" s="38" t="s">
        <v>100</v>
      </c>
      <c r="M7" s="38" t="s">
        <v>101</v>
      </c>
      <c r="N7" s="39" t="s">
        <v>102</v>
      </c>
      <c r="O7" s="39" t="s">
        <v>103</v>
      </c>
      <c r="P7" s="39">
        <v>95.83</v>
      </c>
      <c r="Q7" s="39">
        <v>4468</v>
      </c>
      <c r="R7" s="39">
        <v>13951</v>
      </c>
      <c r="S7" s="39">
        <v>159.93</v>
      </c>
      <c r="T7" s="39">
        <v>87.23</v>
      </c>
      <c r="U7" s="39">
        <v>689</v>
      </c>
      <c r="V7" s="39">
        <v>8.8699999999999992</v>
      </c>
      <c r="W7" s="39">
        <v>77.680000000000007</v>
      </c>
      <c r="X7" s="39">
        <v>81.739999999999995</v>
      </c>
      <c r="Y7" s="39">
        <v>77.91</v>
      </c>
      <c r="Z7" s="39">
        <v>60.05</v>
      </c>
      <c r="AA7" s="39">
        <v>64.64</v>
      </c>
      <c r="AB7" s="39">
        <v>72.459999999999994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1300.49</v>
      </c>
      <c r="BF7" s="39">
        <v>1671.4</v>
      </c>
      <c r="BG7" s="39">
        <v>1527.15</v>
      </c>
      <c r="BH7" s="39">
        <v>1400.35</v>
      </c>
      <c r="BI7" s="39">
        <v>1424.21</v>
      </c>
      <c r="BJ7" s="39">
        <v>1510.14</v>
      </c>
      <c r="BK7" s="39">
        <v>1595.62</v>
      </c>
      <c r="BL7" s="39">
        <v>1302.33</v>
      </c>
      <c r="BM7" s="39">
        <v>1274.21</v>
      </c>
      <c r="BN7" s="39">
        <v>1183.92</v>
      </c>
      <c r="BO7" s="39">
        <v>1084.05</v>
      </c>
      <c r="BP7" s="39">
        <v>35.049999999999997</v>
      </c>
      <c r="BQ7" s="39">
        <v>31.76</v>
      </c>
      <c r="BR7" s="39">
        <v>36.53</v>
      </c>
      <c r="BS7" s="39">
        <v>35.47</v>
      </c>
      <c r="BT7" s="39">
        <v>30.4</v>
      </c>
      <c r="BU7" s="39">
        <v>22.67</v>
      </c>
      <c r="BV7" s="39">
        <v>37.92</v>
      </c>
      <c r="BW7" s="39">
        <v>40.89</v>
      </c>
      <c r="BX7" s="39">
        <v>41.25</v>
      </c>
      <c r="BY7" s="39">
        <v>42.5</v>
      </c>
      <c r="BZ7" s="39">
        <v>53.46</v>
      </c>
      <c r="CA7" s="39">
        <v>688.07</v>
      </c>
      <c r="CB7" s="39">
        <v>762.79</v>
      </c>
      <c r="CC7" s="39">
        <v>661.49</v>
      </c>
      <c r="CD7" s="39">
        <v>680.29</v>
      </c>
      <c r="CE7" s="39">
        <v>811.08</v>
      </c>
      <c r="CF7" s="39">
        <v>789.62</v>
      </c>
      <c r="CG7" s="39">
        <v>423.18</v>
      </c>
      <c r="CH7" s="39">
        <v>383.2</v>
      </c>
      <c r="CI7" s="39">
        <v>383.25</v>
      </c>
      <c r="CJ7" s="39">
        <v>377.72</v>
      </c>
      <c r="CK7" s="39">
        <v>300.47000000000003</v>
      </c>
      <c r="CL7" s="39">
        <v>61.65</v>
      </c>
      <c r="CM7" s="39">
        <v>53.97</v>
      </c>
      <c r="CN7" s="39">
        <v>59.66</v>
      </c>
      <c r="CO7" s="39">
        <v>55.36</v>
      </c>
      <c r="CP7" s="39">
        <v>48.29</v>
      </c>
      <c r="CQ7" s="39">
        <v>48.7</v>
      </c>
      <c r="CR7" s="39">
        <v>46.9</v>
      </c>
      <c r="CS7" s="39">
        <v>47.95</v>
      </c>
      <c r="CT7" s="39">
        <v>48.26</v>
      </c>
      <c r="CU7" s="39">
        <v>48.01</v>
      </c>
      <c r="CV7" s="39">
        <v>54.9</v>
      </c>
      <c r="CW7" s="39">
        <v>78.5</v>
      </c>
      <c r="CX7" s="39">
        <v>88.19</v>
      </c>
      <c r="CY7" s="39">
        <v>79.709999999999994</v>
      </c>
      <c r="CZ7" s="39">
        <v>85.19</v>
      </c>
      <c r="DA7" s="39">
        <v>88.27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4.47</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U5020</cp:lastModifiedBy>
  <cp:lastPrinted>2021-01-26T00:50:37Z</cp:lastPrinted>
  <dcterms:created xsi:type="dcterms:W3CDTF">2020-12-04T02:19:24Z</dcterms:created>
  <dcterms:modified xsi:type="dcterms:W3CDTF">2021-01-26T00:50:42Z</dcterms:modified>
  <cp:category/>
</cp:coreProperties>
</file>