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環境係\Desktop\"/>
    </mc:Choice>
  </mc:AlternateContent>
  <xr:revisionPtr revIDLastSave="0" documentId="13_ncr:1_{35FA178F-A6B3-47D6-B961-9CF44A29AA4E}" xr6:coauthVersionLast="41" xr6:coauthVersionMax="41" xr10:uidLastSave="{00000000-0000-0000-0000-000000000000}"/>
  <workbookProtection workbookAlgorithmName="SHA-512" workbookHashValue="F6dUY16X/tCpyaqbYioOtQyKO+3NYv2lo2wWwjhYuK2H75ix3AVYBYxUbmL9YhnuKBKKmlAu/B0opubYDmpqFA==" workbookSaltValue="V78bXdwpX0AjDJFAZPeTxQ=="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<sst xmlns="http://schemas.openxmlformats.org/spreadsheetml/2006/main" count="233" uniqueCount="118">
  <si>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</si>
  <si>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</si>
  <si>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</si>
  <si>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</si>
  <si>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</si>
  <si>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</si>
  <si>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</si>
  <si>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</si>
  <si>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</si>
  <si>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</si>
  <si>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</si>
  <si>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</si>
  <si>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</si>
  <si>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</si>
  <si>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</si>
  <si>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</si>
  <si>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</si>
  <si>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</si>
  <si>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</si>
  <si>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</si>
  <si>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</si>
  <si>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</si>
  <si>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</si>
  <si>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</si>
  <si>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</si>
  <si>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</si>
  <si>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</si>
  <si>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</si>
  <si>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</si>
  <si>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</si>
  <si>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</si>
  <si>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</si>
  <si>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</si>
  <si>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</si>
  <si>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</si>
  <si>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</si>
  <si>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</si>
  <si>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</si>
  <si>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</si>
  <si>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</si>
  <si>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</si>
  <si>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</si>
  <si>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</si>
  <si>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</si>
  <si>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</si>
  <si>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</si>
  <si>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</si>
  <si>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</si>
  <si>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</si>
  <si>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</si>
  <si>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</si>
  <si>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</si>
  <si>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</si>
  <si>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</si>
  <si>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</si>
  <si>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</si>
  <si>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</si>
  <si>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</si>
  <si>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</si>
  <si>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</si>
  <si>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</si>
  <si>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</si>
  <si>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</si>
  <si>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</si>
  <si>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</si>
  <si>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</si>
  <si>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</si>
  <si>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</si>
  <si>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</si>
  <si>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</si>
  <si>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</si>
  <si>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</si>
  <si>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</si>
  <si>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</si>
  <si>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</si>
  <si>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</si>
  <si>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</si>
  <si>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</si>
  <si>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</si>
  <si>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</si>
  <si>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</si>
  <si>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</si>
  <si>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</si>
  <si>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</si>
  <si>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</si>
  <si>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</si>
  <si>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</si>
  <si>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</si>
  <si>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</si>
  <si>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</si>
  <si>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</si>
  <si>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</si>
  <si>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</si>
  <si>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</si>
  <si>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</si>
  <si>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</si>
  <si>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鮫川村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</si>
  <si>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</si>
  <si>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</si>
  <si>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</si>
  <si>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</si>
  <si>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</si>
  <si>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</si>
  <si>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</si>
  <si>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</si>
  <si>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</si>
  <si>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</si>
  <si>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</si>
  <si>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</si>
  <si>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</si>
  <si>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</si>
  <si>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</si>
  <si>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</si>
  <si>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</si>
  <si>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</si>
  <si>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水道事業運営は、一般会計からの繰入がなければ経営できない厳しい状況にある。一方では、有収率は高く、施設利用率も高いことから施設の底コスト化が図られていると考えている。さらに収益の改善を図るには、料金改定、事業の効率化を図るなど、経営改善策を見出していくことが必要である。</t>
    <rPh sb="37" eb="39">
      <t>イッポウ</t>
    </rPh>
    <rPh sb="42" eb="45">
      <t>ユウシュウリツ</t>
    </rPh>
    <rPh sb="46" eb="47">
      <t>タカ</t>
    </rPh>
    <rPh sb="49" eb="51">
      <t>シセツ</t>
    </rPh>
    <rPh sb="51" eb="53">
      <t>リヨウ</t>
    </rPh>
    <rPh sb="53" eb="54">
      <t>リツ</t>
    </rPh>
    <rPh sb="55" eb="56">
      <t>タカ</t>
    </rPh>
    <rPh sb="61" eb="63">
      <t>シセツ</t>
    </rPh>
    <rPh sb="64" eb="65">
      <t>テイ</t>
    </rPh>
    <rPh sb="68" eb="69">
      <t>カ</t>
    </rPh>
    <rPh sb="70" eb="71">
      <t>ハカ</t>
    </rPh>
    <rPh sb="77" eb="78">
      <t>カンガ</t>
    </rPh>
    <rPh sb="86" eb="88">
      <t>シュウエキ</t>
    </rPh>
    <rPh sb="89" eb="91">
      <t>カイゼン</t>
    </rPh>
    <rPh sb="92" eb="93">
      <t>ハカ</t>
    </rPh>
    <phoneticPr fontId="4"/>
  </si>
  <si>
    <t>収益的収支比率は前年度より減少し、以前として一般会計からの繰入が大きい状態が続いている。なお、区域拡張事業により給水区域は拡大しているが、人口減少に伴い現在給水人口も減少しているため、今後も横ばいで推移することが予想される。企業債残高対給水収益比率は、類似団体平均値を上回っている。今後も継続した施設整備があるため、横ばいで推移する見込みである。料金回収率は、全国の類似団体と比べ低いため、適正な料金設定の検討が必要である。給水原価は前年度からやや増加したが、横ばいで推移することが予想される。施設利用率は、類似団体平均値を上回っており効率の良いものとなっている。有収率は類似団体平均値を大きく上回っており施設の利用が収益に確実に反映している。</t>
    <rPh sb="47" eb="49">
      <t>クイキ</t>
    </rPh>
    <rPh sb="49" eb="51">
      <t>カクチョウ</t>
    </rPh>
    <rPh sb="51" eb="53">
      <t>ジギョウ</t>
    </rPh>
    <rPh sb="56" eb="58">
      <t>キュウスイ</t>
    </rPh>
    <rPh sb="58" eb="60">
      <t>クイキ</t>
    </rPh>
    <rPh sb="61" eb="63">
      <t>カクダイ</t>
    </rPh>
    <rPh sb="69" eb="71">
      <t>ジンコウ</t>
    </rPh>
    <rPh sb="71" eb="73">
      <t>ゲンショウ</t>
    </rPh>
    <rPh sb="74" eb="75">
      <t>トモナ</t>
    </rPh>
    <rPh sb="76" eb="78">
      <t>ゲンザイ</t>
    </rPh>
    <rPh sb="78" eb="80">
      <t>キュウスイ</t>
    </rPh>
    <rPh sb="80" eb="82">
      <t>ジンコウ</t>
    </rPh>
    <rPh sb="83" eb="85">
      <t>ゲンショウ</t>
    </rPh>
    <rPh sb="118" eb="120">
      <t>キュウスイ</t>
    </rPh>
    <rPh sb="120" eb="122">
      <t>シュウエキ</t>
    </rPh>
    <rPh sb="122" eb="124">
      <t>ヒリツ</t>
    </rPh>
    <rPh sb="126" eb="128">
      <t>ルイジ</t>
    </rPh>
    <rPh sb="128" eb="130">
      <t>ダンタイ</t>
    </rPh>
    <rPh sb="130" eb="132">
      <t>ヘイキン</t>
    </rPh>
    <rPh sb="132" eb="133">
      <t>チ</t>
    </rPh>
    <rPh sb="134" eb="136">
      <t>ウワマワ</t>
    </rPh>
    <rPh sb="141" eb="143">
      <t>コンゴ</t>
    </rPh>
    <rPh sb="144" eb="146">
      <t>ケイゾク</t>
    </rPh>
    <rPh sb="148" eb="150">
      <t>シセツ</t>
    </rPh>
    <rPh sb="150" eb="152">
      <t>セイビ</t>
    </rPh>
    <rPh sb="158" eb="159">
      <t>ヨコ</t>
    </rPh>
    <rPh sb="162" eb="164">
      <t>スイイ</t>
    </rPh>
    <rPh sb="166" eb="168">
      <t>ミコ</t>
    </rPh>
    <rPh sb="254" eb="256">
      <t>ルイジ</t>
    </rPh>
    <rPh sb="256" eb="258">
      <t>ダンタイ</t>
    </rPh>
    <rPh sb="258" eb="260">
      <t>ヘイキン</t>
    </rPh>
    <rPh sb="260" eb="261">
      <t>チ</t>
    </rPh>
    <rPh sb="262" eb="264">
      <t>ウワマワ</t>
    </rPh>
    <rPh sb="268" eb="270">
      <t>コウリツ</t>
    </rPh>
    <rPh sb="271" eb="272">
      <t>ヨ</t>
    </rPh>
    <rPh sb="286" eb="288">
      <t>ルイジ</t>
    </rPh>
    <rPh sb="288" eb="290">
      <t>ダンタイ</t>
    </rPh>
    <rPh sb="290" eb="292">
      <t>ヘイキン</t>
    </rPh>
    <rPh sb="292" eb="293">
      <t>チ</t>
    </rPh>
    <rPh sb="294" eb="295">
      <t>オオ</t>
    </rPh>
    <rPh sb="297" eb="299">
      <t>ウワマワ</t>
    </rPh>
    <rPh sb="303" eb="305">
      <t>シセツ</t>
    </rPh>
    <rPh sb="306" eb="308">
      <t>リヨウ</t>
    </rPh>
    <rPh sb="309" eb="311">
      <t>シュウエキ</t>
    </rPh>
    <rPh sb="312" eb="314">
      <t>カクジツ</t>
    </rPh>
    <rPh sb="315" eb="317">
      <t>ハンエイ</t>
    </rPh>
    <phoneticPr fontId="4"/>
  </si>
  <si>
    <t>今後は、老朽化対策のリスク評価、優先順位、投資可能額の設定などを調査し、該当施設を選定しながら、計画的な検討が必要である。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</si>
</sst>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1.24</c:v>
                </c:pt>
                <c:pt idx="4" formatCode="#,##0.00;&quot;△&quot;#,##0.00;&quot;-&quot;">
                  <c:v>0.82</c:v>
                </c:pt>
              </c:numCache>
            </c:numRef>
          </c:val>
          <c:extLst>
            <c:ext xmlns:c16="http://schemas.microsoft.com/office/drawing/2014/chart" uri="{C3380CC4-5D6E-409C-BE32-E72D297353CC}">
              <c16:uniqueId val="{00000000-C9B5-4D64-9C97-49F1C7E6C85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C9B5-4D64-9C97-49F1C7E6C85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51.67</c:v>
                </c:pt>
                <c:pt idx="1">
                  <c:v>50.19</c:v>
                </c:pt>
                <c:pt idx="2">
                  <c:v>51.16</c:v>
                </c:pt>
                <c:pt idx="3">
                  <c:v>51.96</c:v>
                </c:pt>
                <c:pt idx="4">
                  <c:v>51.73</c:v>
                </c:pt>
              </c:numCache>
            </c:numRef>
          </c:val>
          <c:extLst>
            <c:ext xmlns:c16="http://schemas.microsoft.com/office/drawing/2014/chart" uri="{C3380CC4-5D6E-409C-BE32-E72D297353CC}">
              <c16:uniqueId val="{00000000-BD93-4A17-A908-D05A1FFA4F3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BD93-4A17-A908-D05A1FFA4F3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81.069999999999993</c:v>
                </c:pt>
                <c:pt idx="1">
                  <c:v>85.23</c:v>
                </c:pt>
                <c:pt idx="2">
                  <c:v>84.79</c:v>
                </c:pt>
                <c:pt idx="3">
                  <c:v>83.83</c:v>
                </c:pt>
                <c:pt idx="4">
                  <c:v>82.86</c:v>
                </c:pt>
              </c:numCache>
            </c:numRef>
          </c:val>
          <c:extLst>
            <c:ext xmlns:c16="http://schemas.microsoft.com/office/drawing/2014/chart" uri="{C3380CC4-5D6E-409C-BE32-E72D297353CC}">
              <c16:uniqueId val="{00000000-667F-469E-B3B5-461FD342846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667F-469E-B3B5-461FD342846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66.25</c:v>
                </c:pt>
                <c:pt idx="1">
                  <c:v>48.89</c:v>
                </c:pt>
                <c:pt idx="2">
                  <c:v>56.74</c:v>
                </c:pt>
                <c:pt idx="3">
                  <c:v>45.46</c:v>
                </c:pt>
                <c:pt idx="4">
                  <c:v>41.99</c:v>
                </c:pt>
              </c:numCache>
            </c:numRef>
          </c:val>
          <c:extLst>
            <c:ext xmlns:c16="http://schemas.microsoft.com/office/drawing/2014/chart" uri="{C3380CC4-5D6E-409C-BE32-E72D297353CC}">
              <c16:uniqueId val="{00000000-196E-4462-AC5E-E2999FB5E0A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196E-4462-AC5E-E2999FB5E0A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8F-48E5-8A85-3D58BB54BFA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8F-48E5-8A85-3D58BB54BFA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58-4725-AA7D-BED35842EA8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58-4725-AA7D-BED35842EA8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CB-4B6C-AA6F-B897F548B61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CB-4B6C-AA6F-B897F548B61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7A-4AEA-A630-2673410D248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7A-4AEA-A630-2673410D248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2041.28</c:v>
                </c:pt>
                <c:pt idx="1">
                  <c:v>1874.9</c:v>
                </c:pt>
                <c:pt idx="2">
                  <c:v>1919.31</c:v>
                </c:pt>
                <c:pt idx="3">
                  <c:v>1776.59</c:v>
                </c:pt>
                <c:pt idx="4">
                  <c:v>1674.2</c:v>
                </c:pt>
              </c:numCache>
            </c:numRef>
          </c:val>
          <c:extLst>
            <c:ext xmlns:c16="http://schemas.microsoft.com/office/drawing/2014/chart" uri="{C3380CC4-5D6E-409C-BE32-E72D297353CC}">
              <c16:uniqueId val="{00000000-CA10-4E69-B718-DA60DCFC861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CA10-4E69-B718-DA60DCFC861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37.159999999999997</c:v>
                </c:pt>
                <c:pt idx="1">
                  <c:v>33.78</c:v>
                </c:pt>
                <c:pt idx="2">
                  <c:v>36.24</c:v>
                </c:pt>
                <c:pt idx="3">
                  <c:v>32.96</c:v>
                </c:pt>
                <c:pt idx="4">
                  <c:v>32.1</c:v>
                </c:pt>
              </c:numCache>
            </c:numRef>
          </c:val>
          <c:extLst>
            <c:ext xmlns:c16="http://schemas.microsoft.com/office/drawing/2014/chart" uri="{C3380CC4-5D6E-409C-BE32-E72D297353CC}">
              <c16:uniqueId val="{00000000-57AE-455E-93BE-E9855178D5F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57AE-455E-93BE-E9855178D5F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386.04</c:v>
                </c:pt>
                <c:pt idx="1">
                  <c:v>420.06</c:v>
                </c:pt>
                <c:pt idx="2">
                  <c:v>386.29</c:v>
                </c:pt>
                <c:pt idx="3">
                  <c:v>428.02</c:v>
                </c:pt>
                <c:pt idx="4">
                  <c:v>447.95</c:v>
                </c:pt>
              </c:numCache>
            </c:numRef>
          </c:val>
          <c:extLst>
            <c:ext xmlns:c16="http://schemas.microsoft.com/office/drawing/2014/chart" uri="{C3380CC4-5D6E-409C-BE32-E72D297353CC}">
              <c16:uniqueId val="{00000000-D6C7-420D-8C4F-DEC81E52560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D6C7-420D-8C4F-DEC81E52560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11" zoomScale="106" zoomScaleNormal="106"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鮫川村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3300</v>
      </c>
      <c r="AM8" s="51"/>
      <c r="AN8" s="51"/>
      <c r="AO8" s="51"/>
      <c r="AP8" s="51"/>
      <c r="AQ8" s="51"/>
      <c r="AR8" s="51"/>
      <c r="AS8" s="51"/>
      <c r="AT8" s="47">
        <f>データ!$S$6</f>
        <v>131.34</v>
      </c>
      <c r="AU8" s="47"/>
      <c r="AV8" s="47"/>
      <c r="AW8" s="47"/>
      <c r="AX8" s="47"/>
      <c r="AY8" s="47"/>
      <c r="AZ8" s="47"/>
      <c r="BA8" s="47"/>
      <c r="BB8" s="47">
        <f>データ!$T$6</f>
        <v>25.13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50.39</v>
      </c>
      <c r="Q10" s="47"/>
      <c r="R10" s="47"/>
      <c r="S10" s="47"/>
      <c r="T10" s="47"/>
      <c r="U10" s="47"/>
      <c r="V10" s="47"/>
      <c r="W10" s="51">
        <f>データ!$Q$6</f>
        <v>2665</v>
      </c>
      <c r="X10" s="51"/>
      <c r="Y10" s="51"/>
      <c r="Z10" s="51"/>
      <c r="AA10" s="51"/>
      <c r="AB10" s="51"/>
      <c r="AC10" s="51"/>
      <c r="AD10" s="2"/>
      <c r="AE10" s="2"/>
      <c r="AF10" s="2"/>
      <c r="AG10" s="2"/>
      <c r="AH10" s="2"/>
      <c r="AI10" s="2"/>
      <c r="AJ10" s="2"/>
      <c r="AK10" s="2"/>
      <c r="AL10" s="51">
        <f>データ!$U$6</f>
        <v>1635</v>
      </c>
      <c r="AM10" s="51"/>
      <c r="AN10" s="51"/>
      <c r="AO10" s="51"/>
      <c r="AP10" s="51"/>
      <c r="AQ10" s="51"/>
      <c r="AR10" s="51"/>
      <c r="AS10" s="51"/>
      <c r="AT10" s="47">
        <f>データ!$V$6</f>
        <v>6.12</v>
      </c>
      <c r="AU10" s="47"/>
      <c r="AV10" s="47"/>
      <c r="AW10" s="47"/>
      <c r="AX10" s="47"/>
      <c r="AY10" s="47"/>
      <c r="AZ10" s="47"/>
      <c r="BA10" s="47"/>
      <c r="BB10" s="47">
        <f>データ!$W$6</f>
        <v>267.16000000000003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4fFcqJt4ckU7chBVj6OTCrhfgDARpMjB8sAm/McSZMk9f+rd3RZhIWz8eRcHYBVXINl/w5q6wv/e8JHRI8rQFA==" saltValue="VgjUk0HZETJzkGdD36Ex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74845</v>
      </c>
      <c r="D6" s="34">
        <f t="shared" si="3"/>
        <v>47</v>
      </c>
      <c r="E6" s="34">
        <f t="shared" si="3"/>
        <v>1</v>
      </c>
      <c r="F6" s="34">
        <f t="shared" si="3"/>
        <v>0</v>
      </c>
      <c r="G6" s="34">
        <f t="shared" si="3"/>
        <v>0</v>
      </c>
      <c r="H6" s="34" t="str">
        <f t="shared" si="3"/>
        <v>福島県　鮫川村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50.39</v>
      </c>
      <c r="Q6" s="35">
        <f t="shared" si="3"/>
        <v>2665</v>
      </c>
      <c r="R6" s="35">
        <f t="shared" si="3"/>
        <v>3300</v>
      </c>
      <c r="S6" s="35">
        <f t="shared" si="3"/>
        <v>131.34</v>
      </c>
      <c r="T6" s="35">
        <f t="shared" si="3"/>
        <v>25.13</v>
      </c>
      <c r="U6" s="35">
        <f t="shared" si="3"/>
        <v>1635</v>
      </c>
      <c r="V6" s="35">
        <f t="shared" si="3"/>
        <v>6.12</v>
      </c>
      <c r="W6" s="35">
        <f t="shared" si="3"/>
        <v>267.16000000000003</v>
      </c>
      <c r="X6" s="36">
        <f>IF(X7="",NA(),X7)</f>
        <v>66.25</v>
      </c>
      <c r="Y6" s="36">
        <f t="shared" ref="Y6:AG6" si="4">IF(Y7="",NA(),Y7)</f>
        <v>48.89</v>
      </c>
      <c r="Z6" s="36">
        <f t="shared" si="4"/>
        <v>56.74</v>
      </c>
      <c r="AA6" s="36">
        <f t="shared" si="4"/>
        <v>45.46</v>
      </c>
      <c r="AB6" s="36">
        <f t="shared" si="4"/>
        <v>41.99</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2041.28</v>
      </c>
      <c r="BF6" s="36">
        <f t="shared" ref="BF6:BN6" si="7">IF(BF7="",NA(),BF7)</f>
        <v>1874.9</v>
      </c>
      <c r="BG6" s="36">
        <f t="shared" si="7"/>
        <v>1919.31</v>
      </c>
      <c r="BH6" s="36">
        <f t="shared" si="7"/>
        <v>1776.59</v>
      </c>
      <c r="BI6" s="36">
        <f t="shared" si="7"/>
        <v>1674.2</v>
      </c>
      <c r="BJ6" s="36">
        <f t="shared" si="7"/>
        <v>1510.14</v>
      </c>
      <c r="BK6" s="36">
        <f t="shared" si="7"/>
        <v>1595.62</v>
      </c>
      <c r="BL6" s="36">
        <f t="shared" si="7"/>
        <v>1302.33</v>
      </c>
      <c r="BM6" s="36">
        <f t="shared" si="7"/>
        <v>1274.21</v>
      </c>
      <c r="BN6" s="36">
        <f t="shared" si="7"/>
        <v>1183.92</v>
      </c>
      <c r="BO6" s="35" t="str">
        <f>IF(BO7="","",IF(BO7="-","【-】","【"&amp;SUBSTITUTE(TEXT(BO7,"#,##0.00"),"-","△")&amp;"】"))</f>
        <v>【1,084.05】</v>
      </c>
      <c r="BP6" s="36">
        <f>IF(BP7="",NA(),BP7)</f>
        <v>37.159999999999997</v>
      </c>
      <c r="BQ6" s="36">
        <f t="shared" ref="BQ6:BY6" si="8">IF(BQ7="",NA(),BQ7)</f>
        <v>33.78</v>
      </c>
      <c r="BR6" s="36">
        <f t="shared" si="8"/>
        <v>36.24</v>
      </c>
      <c r="BS6" s="36">
        <f t="shared" si="8"/>
        <v>32.96</v>
      </c>
      <c r="BT6" s="36">
        <f t="shared" si="8"/>
        <v>32.1</v>
      </c>
      <c r="BU6" s="36">
        <f t="shared" si="8"/>
        <v>22.67</v>
      </c>
      <c r="BV6" s="36">
        <f t="shared" si="8"/>
        <v>37.92</v>
      </c>
      <c r="BW6" s="36">
        <f t="shared" si="8"/>
        <v>40.89</v>
      </c>
      <c r="BX6" s="36">
        <f t="shared" si="8"/>
        <v>41.25</v>
      </c>
      <c r="BY6" s="36">
        <f t="shared" si="8"/>
        <v>42.5</v>
      </c>
      <c r="BZ6" s="35" t="str">
        <f>IF(BZ7="","",IF(BZ7="-","【-】","【"&amp;SUBSTITUTE(TEXT(BZ7,"#,##0.00"),"-","△")&amp;"】"))</f>
        <v>【53.46】</v>
      </c>
      <c r="CA6" s="36">
        <f>IF(CA7="",NA(),CA7)</f>
        <v>386.04</v>
      </c>
      <c r="CB6" s="36">
        <f t="shared" ref="CB6:CJ6" si="9">IF(CB7="",NA(),CB7)</f>
        <v>420.06</v>
      </c>
      <c r="CC6" s="36">
        <f t="shared" si="9"/>
        <v>386.29</v>
      </c>
      <c r="CD6" s="36">
        <f t="shared" si="9"/>
        <v>428.02</v>
      </c>
      <c r="CE6" s="36">
        <f t="shared" si="9"/>
        <v>447.95</v>
      </c>
      <c r="CF6" s="36">
        <f t="shared" si="9"/>
        <v>789.62</v>
      </c>
      <c r="CG6" s="36">
        <f t="shared" si="9"/>
        <v>423.18</v>
      </c>
      <c r="CH6" s="36">
        <f t="shared" si="9"/>
        <v>383.2</v>
      </c>
      <c r="CI6" s="36">
        <f t="shared" si="9"/>
        <v>383.25</v>
      </c>
      <c r="CJ6" s="36">
        <f t="shared" si="9"/>
        <v>377.72</v>
      </c>
      <c r="CK6" s="35" t="str">
        <f>IF(CK7="","",IF(CK7="-","【-】","【"&amp;SUBSTITUTE(TEXT(CK7,"#,##0.00"),"-","△")&amp;"】"))</f>
        <v>【300.47】</v>
      </c>
      <c r="CL6" s="36">
        <f>IF(CL7="",NA(),CL7)</f>
        <v>51.67</v>
      </c>
      <c r="CM6" s="36">
        <f t="shared" ref="CM6:CU6" si="10">IF(CM7="",NA(),CM7)</f>
        <v>50.19</v>
      </c>
      <c r="CN6" s="36">
        <f t="shared" si="10"/>
        <v>51.16</v>
      </c>
      <c r="CO6" s="36">
        <f t="shared" si="10"/>
        <v>51.96</v>
      </c>
      <c r="CP6" s="36">
        <f t="shared" si="10"/>
        <v>51.73</v>
      </c>
      <c r="CQ6" s="36">
        <f t="shared" si="10"/>
        <v>48.7</v>
      </c>
      <c r="CR6" s="36">
        <f t="shared" si="10"/>
        <v>46.9</v>
      </c>
      <c r="CS6" s="36">
        <f t="shared" si="10"/>
        <v>47.95</v>
      </c>
      <c r="CT6" s="36">
        <f t="shared" si="10"/>
        <v>48.26</v>
      </c>
      <c r="CU6" s="36">
        <f t="shared" si="10"/>
        <v>48.01</v>
      </c>
      <c r="CV6" s="35" t="str">
        <f>IF(CV7="","",IF(CV7="-","【-】","【"&amp;SUBSTITUTE(TEXT(CV7,"#,##0.00"),"-","△")&amp;"】"))</f>
        <v>【54.90】</v>
      </c>
      <c r="CW6" s="36">
        <f>IF(CW7="",NA(),CW7)</f>
        <v>81.069999999999993</v>
      </c>
      <c r="CX6" s="36">
        <f t="shared" ref="CX6:DF6" si="11">IF(CX7="",NA(),CX7)</f>
        <v>85.23</v>
      </c>
      <c r="CY6" s="36">
        <f t="shared" si="11"/>
        <v>84.79</v>
      </c>
      <c r="CZ6" s="36">
        <f t="shared" si="11"/>
        <v>83.83</v>
      </c>
      <c r="DA6" s="36">
        <f t="shared" si="11"/>
        <v>82.86</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1.24</v>
      </c>
      <c r="EH6" s="36">
        <f t="shared" si="14"/>
        <v>0.82</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74845</v>
      </c>
      <c r="D7" s="38">
        <v>47</v>
      </c>
      <c r="E7" s="38">
        <v>1</v>
      </c>
      <c r="F7" s="38">
        <v>0</v>
      </c>
      <c r="G7" s="38">
        <v>0</v>
      </c>
      <c r="H7" s="38" t="s">
        <v>96</v>
      </c>
      <c r="I7" s="38" t="s">
        <v>97</v>
      </c>
      <c r="J7" s="38" t="s">
        <v>98</v>
      </c>
      <c r="K7" s="38" t="s">
        <v>99</v>
      </c>
      <c r="L7" s="38" t="s">
        <v>100</v>
      </c>
      <c r="M7" s="38" t="s">
        <v>101</v>
      </c>
      <c r="N7" s="39" t="s">
        <v>102</v>
      </c>
      <c r="O7" s="39" t="s">
        <v>103</v>
      </c>
      <c r="P7" s="39">
        <v>50.39</v>
      </c>
      <c r="Q7" s="39">
        <v>2665</v>
      </c>
      <c r="R7" s="39">
        <v>3300</v>
      </c>
      <c r="S7" s="39">
        <v>131.34</v>
      </c>
      <c r="T7" s="39">
        <v>25.13</v>
      </c>
      <c r="U7" s="39">
        <v>1635</v>
      </c>
      <c r="V7" s="39">
        <v>6.12</v>
      </c>
      <c r="W7" s="39">
        <v>267.16000000000003</v>
      </c>
      <c r="X7" s="39">
        <v>66.25</v>
      </c>
      <c r="Y7" s="39">
        <v>48.89</v>
      </c>
      <c r="Z7" s="39">
        <v>56.74</v>
      </c>
      <c r="AA7" s="39">
        <v>45.46</v>
      </c>
      <c r="AB7" s="39">
        <v>41.99</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2041.28</v>
      </c>
      <c r="BF7" s="39">
        <v>1874.9</v>
      </c>
      <c r="BG7" s="39">
        <v>1919.31</v>
      </c>
      <c r="BH7" s="39">
        <v>1776.59</v>
      </c>
      <c r="BI7" s="39">
        <v>1674.2</v>
      </c>
      <c r="BJ7" s="39">
        <v>1510.14</v>
      </c>
      <c r="BK7" s="39">
        <v>1595.62</v>
      </c>
      <c r="BL7" s="39">
        <v>1302.33</v>
      </c>
      <c r="BM7" s="39">
        <v>1274.21</v>
      </c>
      <c r="BN7" s="39">
        <v>1183.92</v>
      </c>
      <c r="BO7" s="39">
        <v>1084.05</v>
      </c>
      <c r="BP7" s="39">
        <v>37.159999999999997</v>
      </c>
      <c r="BQ7" s="39">
        <v>33.78</v>
      </c>
      <c r="BR7" s="39">
        <v>36.24</v>
      </c>
      <c r="BS7" s="39">
        <v>32.96</v>
      </c>
      <c r="BT7" s="39">
        <v>32.1</v>
      </c>
      <c r="BU7" s="39">
        <v>22.67</v>
      </c>
      <c r="BV7" s="39">
        <v>37.92</v>
      </c>
      <c r="BW7" s="39">
        <v>40.89</v>
      </c>
      <c r="BX7" s="39">
        <v>41.25</v>
      </c>
      <c r="BY7" s="39">
        <v>42.5</v>
      </c>
      <c r="BZ7" s="39">
        <v>53.46</v>
      </c>
      <c r="CA7" s="39">
        <v>386.04</v>
      </c>
      <c r="CB7" s="39">
        <v>420.06</v>
      </c>
      <c r="CC7" s="39">
        <v>386.29</v>
      </c>
      <c r="CD7" s="39">
        <v>428.02</v>
      </c>
      <c r="CE7" s="39">
        <v>447.95</v>
      </c>
      <c r="CF7" s="39">
        <v>789.62</v>
      </c>
      <c r="CG7" s="39">
        <v>423.18</v>
      </c>
      <c r="CH7" s="39">
        <v>383.2</v>
      </c>
      <c r="CI7" s="39">
        <v>383.25</v>
      </c>
      <c r="CJ7" s="39">
        <v>377.72</v>
      </c>
      <c r="CK7" s="39">
        <v>300.47000000000003</v>
      </c>
      <c r="CL7" s="39">
        <v>51.67</v>
      </c>
      <c r="CM7" s="39">
        <v>50.19</v>
      </c>
      <c r="CN7" s="39">
        <v>51.16</v>
      </c>
      <c r="CO7" s="39">
        <v>51.96</v>
      </c>
      <c r="CP7" s="39">
        <v>51.73</v>
      </c>
      <c r="CQ7" s="39">
        <v>48.7</v>
      </c>
      <c r="CR7" s="39">
        <v>46.9</v>
      </c>
      <c r="CS7" s="39">
        <v>47.95</v>
      </c>
      <c r="CT7" s="39">
        <v>48.26</v>
      </c>
      <c r="CU7" s="39">
        <v>48.01</v>
      </c>
      <c r="CV7" s="39">
        <v>54.9</v>
      </c>
      <c r="CW7" s="39">
        <v>81.069999999999993</v>
      </c>
      <c r="CX7" s="39">
        <v>85.23</v>
      </c>
      <c r="CY7" s="39">
        <v>84.79</v>
      </c>
      <c r="CZ7" s="39">
        <v>83.83</v>
      </c>
      <c r="DA7" s="39">
        <v>82.86</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1.24</v>
      </c>
      <c r="EH7" s="39">
        <v>0.82</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環境係</cp:lastModifiedBy>
  <cp:lastPrinted>2021-02-02T00:49:37Z</cp:lastPrinted>
  <dcterms:created xsi:type="dcterms:W3CDTF">2020-12-04T02:19:24Z</dcterms:created>
  <dcterms:modified xsi:type="dcterms:W3CDTF">2021-02-02T00:51:17Z</dcterms:modified>
  <cp:category/>
</cp:coreProperties>
</file>