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4r+qfzxYgqkFPrUazpXUV8QUHh+VQCg1yRvpY0g3DRDSWqtuiFo6INl1r9E0tue7IyRkMFVRmTYl8emtWFy5Q==" workbookSaltValue="BOa+tZqTLBKzefdSyLTLyg==" workbookSpinCount="100000"/>
  <bookViews>
    <workbookView xWindow="0" yWindow="0" windowWidth="20490" windowHeight="777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<sst xmlns="http://schemas.openxmlformats.org/spreadsheetml/2006/main" xmlns:r="http://schemas.openxmlformats.org/officeDocument/2006/relationships" count="115" uniqueCount="115">
  <si>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</si>
  <si>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</si>
  <si>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</si>
  <si>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</si>
  <si>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</si>
  <si>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</si>
  <si>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</si>
  <si>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</si>
  <si>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</si>
  <si>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</si>
  <si>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</si>
  <si>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</si>
  <si>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</si>
  <si>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</si>
  <si>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</si>
  <si>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</si>
  <si>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</si>
  <si>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</si>
  <si>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農業集落排水事業のような集合処理方式は資本費が膨大なため、使用料だけをもって健全な経営は困難である。近年は、集合処理に代わって浄化槽など個別排水処理が下水道事業の整備の一選択肢として認められているので、当町では、地区の特性に合わせ集合処理と個別排水処理を組み合わせて下水道事業を行っている。
また、農業集落排水事業については、経営戦略を策定し、持続的に農業集落排水事業を行うこと、また、独立採算を原則とした公営企業としての経営性を発揮し、最小の経営で最良のサービス提供することを目標にして事業に取り組む。</t>
    <rPh sb="0" eb="2">
      <t>ノウギョウ</t>
    </rPh>
    <rPh sb="2" eb="4">
      <t>シュウラク</t>
    </rPh>
    <rPh sb="4" eb="6">
      <t>ハイスイ</t>
    </rPh>
    <rPh sb="6" eb="8">
      <t>ジギョウ</t>
    </rPh>
    <rPh sb="12" eb="14">
      <t>シュウゴウ</t>
    </rPh>
    <rPh sb="14" eb="16">
      <t>ショリ</t>
    </rPh>
    <rPh sb="16" eb="18">
      <t>ホウシキ</t>
    </rPh>
    <rPh sb="19" eb="21">
      <t>シホン</t>
    </rPh>
    <rPh sb="21" eb="22">
      <t>ヒ</t>
    </rPh>
    <rPh sb="23" eb="25">
      <t>ボウダイ</t>
    </rPh>
    <rPh sb="29" eb="32">
      <t>シヨウリョウ</t>
    </rPh>
    <rPh sb="38" eb="40">
      <t>ケンゼン</t>
    </rPh>
    <rPh sb="41" eb="43">
      <t>ケイエイ</t>
    </rPh>
    <rPh sb="44" eb="46">
      <t>コンナン</t>
    </rPh>
    <rPh sb="50" eb="52">
      <t>キンネン</t>
    </rPh>
    <rPh sb="54" eb="56">
      <t>シュウゴウ</t>
    </rPh>
    <rPh sb="56" eb="58">
      <t>ショリ</t>
    </rPh>
    <rPh sb="59" eb="60">
      <t>カ</t>
    </rPh>
    <rPh sb="63" eb="66">
      <t>ジョウカソウ</t>
    </rPh>
    <rPh sb="68" eb="70">
      <t>コベツ</t>
    </rPh>
    <rPh sb="70" eb="72">
      <t>ハイスイ</t>
    </rPh>
    <rPh sb="72" eb="74">
      <t>ショリ</t>
    </rPh>
    <rPh sb="75" eb="78">
      <t>ゲスイドウ</t>
    </rPh>
    <rPh sb="78" eb="80">
      <t>ジギョウ</t>
    </rPh>
    <rPh sb="81" eb="83">
      <t>セイビ</t>
    </rPh>
    <rPh sb="84" eb="85">
      <t>イチ</t>
    </rPh>
    <rPh sb="85" eb="88">
      <t>センタクシ</t>
    </rPh>
    <rPh sb="91" eb="92">
      <t>ミト</t>
    </rPh>
    <rPh sb="101" eb="103">
      <t>トウチョウ</t>
    </rPh>
    <rPh sb="106" eb="108">
      <t>チク</t>
    </rPh>
    <rPh sb="109" eb="111">
      <t>トクセイ</t>
    </rPh>
    <rPh sb="112" eb="113">
      <t>ア</t>
    </rPh>
    <rPh sb="115" eb="117">
      <t>シュウゴウ</t>
    </rPh>
    <rPh sb="117" eb="119">
      <t>ショリ</t>
    </rPh>
    <rPh sb="120" eb="122">
      <t>コベツ</t>
    </rPh>
    <rPh sb="122" eb="124">
      <t>ハイスイ</t>
    </rPh>
    <rPh sb="124" eb="126">
      <t>ショリ</t>
    </rPh>
    <rPh sb="127" eb="128">
      <t>ク</t>
    </rPh>
    <rPh sb="129" eb="130">
      <t>ア</t>
    </rPh>
    <rPh sb="133" eb="136">
      <t>ゲスイドウ</t>
    </rPh>
    <rPh sb="136" eb="138">
      <t>ジギョウ</t>
    </rPh>
    <rPh sb="139" eb="140">
      <t>オコナ</t>
    </rPh>
    <rPh sb="149" eb="151">
      <t>ノウギョウ</t>
    </rPh>
    <rPh sb="151" eb="153">
      <t>シュウラク</t>
    </rPh>
    <rPh sb="153" eb="155">
      <t>ハイスイ</t>
    </rPh>
    <rPh sb="155" eb="157">
      <t>ジギョウ</t>
    </rPh>
    <rPh sb="163" eb="165">
      <t>ケイエイ</t>
    </rPh>
    <rPh sb="165" eb="167">
      <t>センリャク</t>
    </rPh>
    <rPh sb="168" eb="170">
      <t>サクテイ</t>
    </rPh>
    <rPh sb="172" eb="174">
      <t>ジゾク</t>
    </rPh>
    <rPh sb="174" eb="175">
      <t>テキ</t>
    </rPh>
    <rPh sb="176" eb="184">
      <t>ノウギョウシュウラクハイスイジギョウ</t>
    </rPh>
    <rPh sb="185" eb="186">
      <t>オコナ</t>
    </rPh>
    <rPh sb="193" eb="195">
      <t>ドクリツ</t>
    </rPh>
    <rPh sb="195" eb="197">
      <t>サイサン</t>
    </rPh>
    <rPh sb="198" eb="200">
      <t>ゲンソク</t>
    </rPh>
    <rPh sb="203" eb="205">
      <t>コウエイ</t>
    </rPh>
    <rPh sb="205" eb="207">
      <t>キギョウ</t>
    </rPh>
    <rPh sb="211" eb="213">
      <t>ケイエイ</t>
    </rPh>
    <rPh sb="213" eb="214">
      <t>セイ</t>
    </rPh>
    <rPh sb="215" eb="217">
      <t>ハッキ</t>
    </rPh>
    <rPh sb="219" eb="221">
      <t>サイショウ</t>
    </rPh>
    <rPh sb="222" eb="224">
      <t>ケイエイ</t>
    </rPh>
    <rPh sb="225" eb="227">
      <t>サイリョウ</t>
    </rPh>
    <rPh sb="232" eb="234">
      <t>テイキョウ</t>
    </rPh>
    <rPh sb="239" eb="241">
      <t>モクヒョウ</t>
    </rPh>
    <rPh sb="244" eb="246">
      <t>ジギョウ</t>
    </rPh>
    <rPh sb="247" eb="248">
      <t>ト</t>
    </rPh>
    <rPh sb="249" eb="250">
      <t>ク</t>
    </rPh>
    <phoneticPr fontId="1"/>
  </si>
  <si>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</si>
  <si>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</si>
  <si>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</si>
  <si>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</si>
  <si>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</si>
  <si>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</si>
  <si>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</si>
  <si>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</si>
  <si>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</si>
  <si>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</si>
  <si>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</si>
  <si>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</si>
  <si>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</si>
  <si>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</si>
  <si>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</si>
  <si>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</si>
  <si>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</si>
  <si>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</si>
  <si>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</si>
  <si>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</si>
  <si>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</si>
  <si>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</si>
  <si>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</si>
  <si>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</si>
  <si>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</si>
  <si>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</si>
  <si>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</si>
  <si>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</si>
  <si>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</si>
  <si>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</si>
  <si>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</si>
  <si>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</si>
  <si>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</si>
  <si>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</si>
  <si>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</si>
  <si>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</si>
  <si>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</si>
  <si>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</si>
  <si>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</si>
  <si>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</si>
  <si>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</si>
  <si>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</si>
  <si>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</si>
  <si>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</si>
  <si>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</si>
  <si>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</si>
  <si>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</si>
  <si>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</si>
  <si>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</si>
  <si>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</si>
  <si>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</si>
  <si>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</si>
  <si>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</si>
  <si>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</si>
  <si>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</si>
  <si>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</si>
  <si>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</si>
  <si>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</si>
  <si>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</si>
  <si>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</si>
  <si>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</si>
  <si>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</si>
  <si>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</si>
  <si>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</si>
  <si>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</si>
  <si>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</si>
  <si>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</si>
  <si>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</si>
  <si>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</si>
  <si>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</si>
  <si>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</si>
  <si>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</si>
  <si>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</si>
  <si>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</si>
  <si>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</si>
  <si>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</si>
  <si>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</si>
  <si>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</si>
  <si>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</si>
  <si>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</si>
  <si>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</si>
  <si>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</si>
  <si>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</si>
  <si>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</si>
  <si>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</si>
  <si>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</si>
  <si>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</si>
  <si>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</si>
  <si>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</si>
  <si>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</si>
  <si>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</si>
  <si>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</si>
  <si>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</si>
  <si>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</si>
  <si>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当町の農相集落排水事業は、供用開始が平成２年度と２５年を経過しているが、法定耐用年数に定義する管渠の老朽には至っていない。しかしながらマンホール廻りの舗装の状態が悪い箇所が少なくないので、計画的に補修する必要がある。
処理場の機械設備については、修繕・更新計画を作成し、修繕費等についての交付金などを活用して更新を行っていく。</t>
    <rPh sb="0" eb="2">
      <t>トウチョウ</t>
    </rPh>
    <rPh sb="3" eb="4">
      <t>ノウ</t>
    </rPh>
    <rPh sb="4" eb="5">
      <t>ソウ</t>
    </rPh>
    <rPh sb="5" eb="7">
      <t>シュウラク</t>
    </rPh>
    <rPh sb="7" eb="9">
      <t>ハイスイ</t>
    </rPh>
    <rPh sb="9" eb="11">
      <t>ジギョウ</t>
    </rPh>
    <rPh sb="13" eb="15">
      <t>キョウヨウ</t>
    </rPh>
    <rPh sb="15" eb="17">
      <t>カイシ</t>
    </rPh>
    <rPh sb="18" eb="20">
      <t>ヘイセイ</t>
    </rPh>
    <rPh sb="20" eb="22">
      <t>ニネン</t>
    </rPh>
    <rPh sb="22" eb="23">
      <t>ド</t>
    </rPh>
    <rPh sb="26" eb="27">
      <t>ネン</t>
    </rPh>
    <rPh sb="28" eb="30">
      <t>ケイカ</t>
    </rPh>
    <rPh sb="36" eb="38">
      <t>ホウテイ</t>
    </rPh>
    <rPh sb="38" eb="40">
      <t>タイヨウ</t>
    </rPh>
    <rPh sb="40" eb="42">
      <t>ネンスウ</t>
    </rPh>
    <rPh sb="43" eb="45">
      <t>テイギ</t>
    </rPh>
    <rPh sb="47" eb="49">
      <t>カンキョ</t>
    </rPh>
    <rPh sb="50" eb="52">
      <t>ロウキュウ</t>
    </rPh>
    <rPh sb="54" eb="55">
      <t>イタ</t>
    </rPh>
    <rPh sb="72" eb="73">
      <t>マワ</t>
    </rPh>
    <rPh sb="75" eb="77">
      <t>ホソウ</t>
    </rPh>
    <rPh sb="78" eb="80">
      <t>ジョウタイ</t>
    </rPh>
    <rPh sb="81" eb="82">
      <t>ワル</t>
    </rPh>
    <rPh sb="83" eb="85">
      <t>カショ</t>
    </rPh>
    <rPh sb="86" eb="87">
      <t>スク</t>
    </rPh>
    <rPh sb="94" eb="97">
      <t>ケイカクテキ</t>
    </rPh>
    <rPh sb="98" eb="100">
      <t>ホシュウ</t>
    </rPh>
    <rPh sb="102" eb="104">
      <t>ヒツヨウ</t>
    </rPh>
    <rPh sb="109" eb="112">
      <t>ショリジョウ</t>
    </rPh>
    <rPh sb="113" eb="115">
      <t>キカイ</t>
    </rPh>
    <rPh sb="115" eb="117">
      <t>セツビ</t>
    </rPh>
    <rPh sb="123" eb="125">
      <t>シュウゼン</t>
    </rPh>
    <rPh sb="126" eb="128">
      <t>コウシン</t>
    </rPh>
    <rPh sb="128" eb="130">
      <t>ケイカク</t>
    </rPh>
    <rPh sb="131" eb="133">
      <t>サクセイ</t>
    </rPh>
    <rPh sb="135" eb="138">
      <t>シュウゼンヒ</t>
    </rPh>
    <rPh sb="138" eb="139">
      <t>トウ</t>
    </rPh>
    <rPh sb="144" eb="147">
      <t>コウフキン</t>
    </rPh>
    <rPh sb="150" eb="152">
      <t>カツヨウ</t>
    </rPh>
    <rPh sb="154" eb="156">
      <t>コウシン</t>
    </rPh>
    <rPh sb="157" eb="158">
      <t>オコナ</t>
    </rPh>
    <phoneticPr fontId="1"/>
  </si>
  <si>
    <t xml:space="preserve">①経常収支が100％を切っているものの、経費回収率が100％を超えていることから、減価償却費の減少と、新規加入者による使用料の増加により改善する見込みである。
②累積欠損については、単年度での利益が発生しないので早急な改善は難しい。
③流動比率は100％を切っている状況であるが、流動負債の大部分を占める償還元金については、一般会計から繰り入れることと協議済みなので問題ない。
④企業債残高対事業規模比率については、予定貸借対照表に全額一般会計で負担すると駐機しているので0となる。
⑤経費回収率については、経費の中の維持管理費は確実に回収できているので、料金水準は妥当である。
⑥汚水処理原価については全国平均から見ると安価な方であるが、なお経費削減に努める。
⑦施設の利用率については数値的には六割ほどだが、実際はこれ以上の受入れは困難である。
⑧水洗化率はほぼ横ばいであるが、一層の接続促進に努める。
</t>
    <rPh sb="1" eb="3">
      <t>ケイジョウ</t>
    </rPh>
    <rPh sb="3" eb="5">
      <t>シュウシ</t>
    </rPh>
    <rPh sb="11" eb="12">
      <t>キ</t>
    </rPh>
    <rPh sb="20" eb="22">
      <t>ケイヒ</t>
    </rPh>
    <rPh sb="22" eb="24">
      <t>カイシュウ</t>
    </rPh>
    <rPh sb="24" eb="25">
      <t>リツ</t>
    </rPh>
    <rPh sb="31" eb="32">
      <t>コ</t>
    </rPh>
    <rPh sb="41" eb="43">
      <t>ゲンカ</t>
    </rPh>
    <rPh sb="43" eb="45">
      <t>ショウキャク</t>
    </rPh>
    <rPh sb="45" eb="46">
      <t>ヒ</t>
    </rPh>
    <rPh sb="47" eb="49">
      <t>ゲンショウ</t>
    </rPh>
    <rPh sb="51" eb="53">
      <t>シンキ</t>
    </rPh>
    <rPh sb="53" eb="56">
      <t>カニュウシャ</t>
    </rPh>
    <rPh sb="59" eb="62">
      <t>シヨウリョウ</t>
    </rPh>
    <rPh sb="63" eb="65">
      <t>ゾウカ</t>
    </rPh>
    <rPh sb="68" eb="70">
      <t>カイゼン</t>
    </rPh>
    <rPh sb="72" eb="74">
      <t>ミコ</t>
    </rPh>
    <rPh sb="81" eb="83">
      <t>ルイセキ</t>
    </rPh>
    <rPh sb="83" eb="85">
      <t>ケッソン</t>
    </rPh>
    <rPh sb="91" eb="94">
      <t>タンネンド</t>
    </rPh>
    <rPh sb="96" eb="98">
      <t>リエキ</t>
    </rPh>
    <rPh sb="99" eb="101">
      <t>ハッセイ</t>
    </rPh>
    <rPh sb="106" eb="108">
      <t>ソウキュウ</t>
    </rPh>
    <rPh sb="109" eb="111">
      <t>カイゼン</t>
    </rPh>
    <rPh sb="112" eb="113">
      <t>ムズカ</t>
    </rPh>
    <rPh sb="118" eb="120">
      <t>リュウドウ</t>
    </rPh>
    <rPh sb="120" eb="122">
      <t>ヒリツ</t>
    </rPh>
    <rPh sb="128" eb="129">
      <t>キ</t>
    </rPh>
    <rPh sb="133" eb="135">
      <t>ジョウキョウ</t>
    </rPh>
    <rPh sb="140" eb="142">
      <t>リュウドウ</t>
    </rPh>
    <rPh sb="142" eb="144">
      <t>フサイ</t>
    </rPh>
    <rPh sb="145" eb="148">
      <t>ダイブブン</t>
    </rPh>
    <rPh sb="149" eb="150">
      <t>シ</t>
    </rPh>
    <rPh sb="152" eb="154">
      <t>ショウカン</t>
    </rPh>
    <rPh sb="154" eb="156">
      <t>ガンキン</t>
    </rPh>
    <rPh sb="162" eb="164">
      <t>イッパン</t>
    </rPh>
    <rPh sb="164" eb="166">
      <t>カイケイ</t>
    </rPh>
    <rPh sb="168" eb="169">
      <t>ク</t>
    </rPh>
    <rPh sb="170" eb="171">
      <t>イ</t>
    </rPh>
    <rPh sb="176" eb="178">
      <t>キョウギ</t>
    </rPh>
    <rPh sb="178" eb="179">
      <t>ズ</t>
    </rPh>
    <rPh sb="183" eb="185">
      <t>モンダイ</t>
    </rPh>
    <rPh sb="190" eb="192">
      <t>キギョウ</t>
    </rPh>
    <rPh sb="192" eb="193">
      <t>サイ</t>
    </rPh>
    <rPh sb="193" eb="195">
      <t>ザンダカ</t>
    </rPh>
    <rPh sb="195" eb="196">
      <t>タイ</t>
    </rPh>
    <rPh sb="196" eb="198">
      <t>ジギョウ</t>
    </rPh>
    <rPh sb="198" eb="200">
      <t>キボ</t>
    </rPh>
    <rPh sb="200" eb="202">
      <t>ヒリツ</t>
    </rPh>
    <rPh sb="208" eb="210">
      <t>ヨテイ</t>
    </rPh>
    <rPh sb="210" eb="211">
      <t>カシ</t>
    </rPh>
    <rPh sb="211" eb="212">
      <t>カ</t>
    </rPh>
    <rPh sb="212" eb="213">
      <t>タイ</t>
    </rPh>
    <rPh sb="213" eb="214">
      <t>テ</t>
    </rPh>
    <rPh sb="214" eb="215">
      <t>ヒョウ</t>
    </rPh>
    <rPh sb="216" eb="218">
      <t>ゼンガク</t>
    </rPh>
    <rPh sb="218" eb="220">
      <t>イッパン</t>
    </rPh>
    <rPh sb="220" eb="222">
      <t>カイケイ</t>
    </rPh>
    <rPh sb="223" eb="225">
      <t>フタン</t>
    </rPh>
    <rPh sb="228" eb="230">
      <t>チュウキ</t>
    </rPh>
    <rPh sb="243" eb="245">
      <t>ケイヒ</t>
    </rPh>
    <rPh sb="245" eb="247">
      <t>カイシュウ</t>
    </rPh>
    <rPh sb="247" eb="248">
      <t>リツ</t>
    </rPh>
    <rPh sb="254" eb="256">
      <t>ケイヒ</t>
    </rPh>
    <rPh sb="257" eb="258">
      <t>ナカ</t>
    </rPh>
    <rPh sb="259" eb="261">
      <t>イジ</t>
    </rPh>
    <rPh sb="261" eb="264">
      <t>カンリヒ</t>
    </rPh>
    <rPh sb="265" eb="267">
      <t>カクジツ</t>
    </rPh>
    <rPh sb="268" eb="270">
      <t>カイシュウ</t>
    </rPh>
    <rPh sb="278" eb="280">
      <t>リョウキン</t>
    </rPh>
    <rPh sb="280" eb="282">
      <t>スイジュン</t>
    </rPh>
    <rPh sb="283" eb="285">
      <t>ダトウ</t>
    </rPh>
    <rPh sb="291" eb="293">
      <t>オスイ</t>
    </rPh>
    <rPh sb="293" eb="295">
      <t>ショリ</t>
    </rPh>
    <rPh sb="295" eb="297">
      <t>ゲンカ</t>
    </rPh>
    <rPh sb="302" eb="304">
      <t>ゼンコク</t>
    </rPh>
    <rPh sb="304" eb="306">
      <t>ヘイキン</t>
    </rPh>
    <rPh sb="308" eb="309">
      <t>ミ</t>
    </rPh>
    <rPh sb="311" eb="313">
      <t>アンカ</t>
    </rPh>
    <rPh sb="314" eb="315">
      <t>ホウ</t>
    </rPh>
    <rPh sb="322" eb="324">
      <t>ケイヒ</t>
    </rPh>
    <rPh sb="324" eb="326">
      <t>サクゲン</t>
    </rPh>
    <rPh sb="327" eb="328">
      <t>ツト</t>
    </rPh>
    <rPh sb="333" eb="335">
      <t>シセツ</t>
    </rPh>
    <rPh sb="336" eb="338">
      <t>リヨウ</t>
    </rPh>
    <rPh sb="338" eb="339">
      <t>リツ</t>
    </rPh>
    <rPh sb="344" eb="347">
      <t>スウチテキ</t>
    </rPh>
    <rPh sb="349" eb="351">
      <t>ロクワリ</t>
    </rPh>
    <rPh sb="356" eb="358">
      <t>ジッサイ</t>
    </rPh>
    <rPh sb="361" eb="363">
      <t>イジョウ</t>
    </rPh>
    <rPh sb="364" eb="366">
      <t>ウケイ</t>
    </rPh>
    <rPh sb="368" eb="370">
      <t>コンナン</t>
    </rPh>
    <rPh sb="376" eb="379">
      <t>スイセンカ</t>
    </rPh>
    <rPh sb="379" eb="380">
      <t>リツ</t>
    </rPh>
    <rPh sb="383" eb="384">
      <t>ヨコ</t>
    </rPh>
    <rPh sb="391" eb="393">
      <t>イッソウ</t>
    </rPh>
    <rPh sb="394" eb="396">
      <t>セツゾク</t>
    </rPh>
    <rPh sb="396" eb="398">
      <t>ソクシン</t>
    </rPh>
    <rPh sb="399" eb="400">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</si>
</sst>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2.0499999999999998</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61.03</c:v>
                </c:pt>
                <c:pt idx="1">
                  <c:v>58.78</c:v>
                </c:pt>
                <c:pt idx="2">
                  <c:v>56.34</c:v>
                </c:pt>
                <c:pt idx="3">
                  <c:v>55.68</c:v>
                </c:pt>
                <c:pt idx="4">
                  <c:v>56.34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52.31</c:v>
                </c:pt>
                <c:pt idx="1">
                  <c:v>60.65</c:v>
                </c:pt>
                <c:pt idx="2">
                  <c:v>51.75</c:v>
                </c:pt>
                <c:pt idx="3">
                  <c:v>50.68</c:v>
                </c:pt>
                <c:pt idx="4">
                  <c:v>50.14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83.79</c:v>
                </c:pt>
                <c:pt idx="1">
                  <c:v>83.89</c:v>
                </c:pt>
                <c:pt idx="2">
                  <c:v>83.89</c:v>
                </c:pt>
                <c:pt idx="3">
                  <c:v>84.55</c:v>
                </c:pt>
                <c:pt idx="4">
                  <c:v>84.41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84.32</c:v>
                </c:pt>
                <c:pt idx="1">
                  <c:v>84.58</c:v>
                </c:pt>
                <c:pt idx="2">
                  <c:v>84.84</c:v>
                </c:pt>
                <c:pt idx="3">
                  <c:v>84.86</c:v>
                </c:pt>
                <c:pt idx="4">
                  <c:v>84.98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89.82</c:v>
                </c:pt>
                <c:pt idx="1">
                  <c:v>90.57</c:v>
                </c:pt>
                <c:pt idx="2">
                  <c:v>91.03</c:v>
                </c:pt>
                <c:pt idx="3">
                  <c:v>89.78</c:v>
                </c:pt>
                <c:pt idx="4">
                  <c:v>87.09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99.64</c:v>
                </c:pt>
                <c:pt idx="1">
                  <c:v>99.66</c:v>
                </c:pt>
                <c:pt idx="2">
                  <c:v>100.95</c:v>
                </c:pt>
                <c:pt idx="3">
                  <c:v>101.77</c:v>
                </c:pt>
                <c:pt idx="4">
                  <c:v>103.6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39.770000000000003</c:v>
                </c:pt>
                <c:pt idx="1">
                  <c:v>41.85</c:v>
                </c:pt>
                <c:pt idx="2">
                  <c:v>43.82</c:v>
                </c:pt>
                <c:pt idx="3">
                  <c:v>45.93</c:v>
                </c:pt>
                <c:pt idx="4">
                  <c:v>47.69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22.41</c:v>
                </c:pt>
                <c:pt idx="1">
                  <c:v>22.9</c:v>
                </c:pt>
                <c:pt idx="2">
                  <c:v>24.87</c:v>
                </c:pt>
                <c:pt idx="3">
                  <c:v>24.13</c:v>
                </c:pt>
                <c:pt idx="4">
                  <c:v>23.06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735.92</c:v>
                </c:pt>
                <c:pt idx="1">
                  <c:v>776.35</c:v>
                </c:pt>
                <c:pt idx="2">
                  <c:v>810.45</c:v>
                </c:pt>
                <c:pt idx="3">
                  <c:v>845.89</c:v>
                </c:pt>
                <c:pt idx="4">
                  <c:v>872.81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214.61</c:v>
                </c:pt>
                <c:pt idx="1">
                  <c:v>225.39</c:v>
                </c:pt>
                <c:pt idx="2">
                  <c:v>224.04</c:v>
                </c:pt>
                <c:pt idx="3">
                  <c:v>227.4</c:v>
                </c:pt>
                <c:pt idx="4">
                  <c:v>193.99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42.97</c:v>
                </c:pt>
                <c:pt idx="1">
                  <c:v>63.98</c:v>
                </c:pt>
                <c:pt idx="2">
                  <c:v>67.62</c:v>
                </c:pt>
                <c:pt idx="3">
                  <c:v>71.28</c:v>
                </c:pt>
                <c:pt idx="4">
                  <c:v>62.83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29.45</c:v>
                </c:pt>
                <c:pt idx="1">
                  <c:v>31.84</c:v>
                </c:pt>
                <c:pt idx="2">
                  <c:v>29.91</c:v>
                </c:pt>
                <c:pt idx="3">
                  <c:v>29.54</c:v>
                </c:pt>
                <c:pt idx="4">
                  <c:v>26.99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1081.8</c:v>
                </c:pt>
                <c:pt idx="1">
                  <c:v>974.93</c:v>
                </c:pt>
                <c:pt idx="2">
                  <c:v>855.8</c:v>
                </c:pt>
                <c:pt idx="3">
                  <c:v>789.46</c:v>
                </c:pt>
                <c:pt idx="4">
                  <c:v>826.83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120.1</c:v>
                </c:pt>
                <c:pt idx="1">
                  <c:v>128.53</c:v>
                </c:pt>
                <c:pt idx="2">
                  <c:v>135.38999999999999</c:v>
                </c:pt>
                <c:pt idx="3">
                  <c:v>127.54</c:v>
                </c:pt>
                <c:pt idx="4">
                  <c:v>115.11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52.19</c:v>
                </c:pt>
                <c:pt idx="1">
                  <c:v>55.32</c:v>
                </c:pt>
                <c:pt idx="2">
                  <c:v>59.8</c:v>
                </c:pt>
                <c:pt idx="3">
                  <c:v>57.77</c:v>
                </c:pt>
                <c:pt idx="4">
                  <c:v>57.31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180.4</c:v>
                </c:pt>
                <c:pt idx="1">
                  <c:v>171.78</c:v>
                </c:pt>
                <c:pt idx="2">
                  <c:v>168.13</c:v>
                </c:pt>
                <c:pt idx="3">
                  <c:v>179.82</c:v>
                </c:pt>
                <c:pt idx="4">
                  <c:v>199.41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296.14</c:v>
                </c:pt>
                <c:pt idx="1">
                  <c:v>283.17</c:v>
                </c:pt>
                <c:pt idx="2">
                  <c:v>263.76</c:v>
                </c:pt>
                <c:pt idx="3">
                  <c:v>274.35000000000002</c:v>
                </c:pt>
                <c:pt idx="4">
                  <c:v>273.52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【165.48】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【33.84】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B57" zoomScale="90" zoomScaleNormal="9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三春町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17008</v>
      </c>
      <c r="AM8" s="22"/>
      <c r="AN8" s="22"/>
      <c r="AO8" s="22"/>
      <c r="AP8" s="22"/>
      <c r="AQ8" s="22"/>
      <c r="AR8" s="22"/>
      <c r="AS8" s="22"/>
      <c r="AT8" s="7">
        <f>データ!T6</f>
        <v>72.760000000000005</v>
      </c>
      <c r="AU8" s="7"/>
      <c r="AV8" s="7"/>
      <c r="AW8" s="7"/>
      <c r="AX8" s="7"/>
      <c r="AY8" s="7"/>
      <c r="AZ8" s="7"/>
      <c r="BA8" s="7"/>
      <c r="BB8" s="7">
        <f>データ!U6</f>
        <v>233.75</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3</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78.62</v>
      </c>
      <c r="J10" s="7"/>
      <c r="K10" s="7"/>
      <c r="L10" s="7"/>
      <c r="M10" s="7"/>
      <c r="N10" s="7"/>
      <c r="O10" s="7"/>
      <c r="P10" s="7">
        <f>データ!P6</f>
        <v>14.67</v>
      </c>
      <c r="Q10" s="7"/>
      <c r="R10" s="7"/>
      <c r="S10" s="7"/>
      <c r="T10" s="7"/>
      <c r="U10" s="7"/>
      <c r="V10" s="7"/>
      <c r="W10" s="7">
        <f>データ!Q6</f>
        <v>90.06</v>
      </c>
      <c r="X10" s="7"/>
      <c r="Y10" s="7"/>
      <c r="Z10" s="7"/>
      <c r="AA10" s="7"/>
      <c r="AB10" s="7"/>
      <c r="AC10" s="7"/>
      <c r="AD10" s="22">
        <f>データ!R6</f>
        <v>4806</v>
      </c>
      <c r="AE10" s="22"/>
      <c r="AF10" s="22"/>
      <c r="AG10" s="22"/>
      <c r="AH10" s="22"/>
      <c r="AI10" s="22"/>
      <c r="AJ10" s="22"/>
      <c r="AK10" s="2"/>
      <c r="AL10" s="22">
        <f>データ!V6</f>
        <v>2482</v>
      </c>
      <c r="AM10" s="22"/>
      <c r="AN10" s="22"/>
      <c r="AO10" s="22"/>
      <c r="AP10" s="22"/>
      <c r="AQ10" s="22"/>
      <c r="AR10" s="22"/>
      <c r="AS10" s="22"/>
      <c r="AT10" s="7">
        <f>データ!W6</f>
        <v>1.22</v>
      </c>
      <c r="AU10" s="7"/>
      <c r="AV10" s="7"/>
      <c r="AW10" s="7"/>
      <c r="AX10" s="7"/>
      <c r="AY10" s="7"/>
      <c r="AZ10" s="7"/>
      <c r="BA10" s="7"/>
      <c r="BB10" s="7">
        <f>データ!X6</f>
        <v>2034.43</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18</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40</v>
      </c>
      <c r="I84" s="12" t="s">
        <v>10</v>
      </c>
      <c r="J84" s="12" t="s">
        <v>48</v>
      </c>
      <c r="K84" s="12" t="s">
        <v>49</v>
      </c>
      <c r="L84" s="12" t="s">
        <v>31</v>
      </c>
      <c r="M84" s="12" t="s">
        <v>34</v>
      </c>
      <c r="N84" s="12" t="s">
        <v>51</v>
      </c>
      <c r="O84" s="12" t="s">
        <v>53</v>
      </c>
    </row>
    <row r="85" spans="1:78" hidden="1">
      <c r="B85" s="12"/>
      <c r="C85" s="12"/>
      <c r="D85" s="12"/>
      <c r="E85" s="12" t="str">
        <f>データ!AI6</f>
        <v>【102.97】</v>
      </c>
      <c r="F85" s="12" t="str">
        <f>データ!AT6</f>
        <v>【165.48】</v>
      </c>
      <c r="G85" s="12" t="str">
        <f>データ!BE6</f>
        <v>【33.84】</v>
      </c>
      <c r="H85" s="12" t="str">
        <f>データ!BP6</f>
        <v>【765.47】</v>
      </c>
      <c r="I85" s="12" t="str">
        <f>データ!CA6</f>
        <v>【59.59】</v>
      </c>
      <c r="J85" s="12" t="str">
        <f>データ!CL6</f>
        <v>【257.86】</v>
      </c>
      <c r="K85" s="12" t="str">
        <f>データ!CW6</f>
        <v>【51.30】</v>
      </c>
      <c r="L85" s="12" t="str">
        <f>データ!DH6</f>
        <v>【86.22】</v>
      </c>
      <c r="M85" s="12" t="str">
        <f>データ!DS6</f>
        <v>【24.97】</v>
      </c>
      <c r="N85" s="12" t="str">
        <f>データ!ED6</f>
        <v>【0.00】</v>
      </c>
      <c r="O85" s="12" t="str">
        <f>データ!EO6</f>
        <v>【0.02】</v>
      </c>
    </row>
  </sheetData>
  <sheetProtection algorithmName="SHA-512" hashValue="KROU+/gGoTBBV9FkcgilNddMoiR/zvYohh4PoCZdZCh4v02GWWujyBMHdzJE96U/7FU/BSJY72P8cVNzCqQMLA==" saltValue="pslRiW9KVXweWLNTNNi/U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30</v>
      </c>
      <c r="C3" s="62" t="s">
        <v>57</v>
      </c>
      <c r="D3" s="62" t="s">
        <v>58</v>
      </c>
      <c r="E3" s="62" t="s">
        <v>6</v>
      </c>
      <c r="F3" s="62" t="s">
        <v>5</v>
      </c>
      <c r="G3" s="62" t="s">
        <v>23</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43</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8" s="59" customFormat="1">
      <c r="A6" s="60" t="s">
        <v>95</v>
      </c>
      <c r="B6" s="65">
        <f t="shared" ref="B6:X6" si="1">B7</f>
        <v>2019</v>
      </c>
      <c r="C6" s="65">
        <f t="shared" si="1"/>
        <v>75213</v>
      </c>
      <c r="D6" s="65">
        <f t="shared" si="1"/>
        <v>46</v>
      </c>
      <c r="E6" s="65">
        <f t="shared" si="1"/>
        <v>17</v>
      </c>
      <c r="F6" s="65">
        <f t="shared" si="1"/>
        <v>5</v>
      </c>
      <c r="G6" s="65">
        <f t="shared" si="1"/>
        <v>0</v>
      </c>
      <c r="H6" s="65" t="str">
        <f t="shared" si="1"/>
        <v>福島県　三春町</v>
      </c>
      <c r="I6" s="65" t="str">
        <f t="shared" si="1"/>
        <v>法適用</v>
      </c>
      <c r="J6" s="65" t="str">
        <f t="shared" si="1"/>
        <v>下水道事業</v>
      </c>
      <c r="K6" s="65" t="str">
        <f t="shared" si="1"/>
        <v>農業集落排水</v>
      </c>
      <c r="L6" s="65" t="str">
        <f t="shared" si="1"/>
        <v>F2</v>
      </c>
      <c r="M6" s="65" t="str">
        <f t="shared" si="1"/>
        <v>非設置</v>
      </c>
      <c r="N6" s="74" t="str">
        <f t="shared" si="1"/>
        <v>-</v>
      </c>
      <c r="O6" s="74">
        <f t="shared" si="1"/>
        <v>78.62</v>
      </c>
      <c r="P6" s="74">
        <f t="shared" si="1"/>
        <v>14.67</v>
      </c>
      <c r="Q6" s="74">
        <f t="shared" si="1"/>
        <v>90.06</v>
      </c>
      <c r="R6" s="74">
        <f t="shared" si="1"/>
        <v>4806</v>
      </c>
      <c r="S6" s="74">
        <f t="shared" si="1"/>
        <v>17008</v>
      </c>
      <c r="T6" s="74">
        <f t="shared" si="1"/>
        <v>72.760000000000005</v>
      </c>
      <c r="U6" s="74">
        <f t="shared" si="1"/>
        <v>233.75</v>
      </c>
      <c r="V6" s="74">
        <f t="shared" si="1"/>
        <v>2482</v>
      </c>
      <c r="W6" s="74">
        <f t="shared" si="1"/>
        <v>1.22</v>
      </c>
      <c r="X6" s="74">
        <f t="shared" si="1"/>
        <v>2034.43</v>
      </c>
      <c r="Y6" s="82">
        <f t="shared" ref="Y6:AH6" si="2">IF(Y7="",NA(),Y7)</f>
        <v>89.82</v>
      </c>
      <c r="Z6" s="82">
        <f t="shared" si="2"/>
        <v>90.57</v>
      </c>
      <c r="AA6" s="82">
        <f t="shared" si="2"/>
        <v>91.03</v>
      </c>
      <c r="AB6" s="82">
        <f t="shared" si="2"/>
        <v>89.78</v>
      </c>
      <c r="AC6" s="82">
        <f t="shared" si="2"/>
        <v>87.09</v>
      </c>
      <c r="AD6" s="82">
        <f t="shared" si="2"/>
        <v>99.64</v>
      </c>
      <c r="AE6" s="82">
        <f t="shared" si="2"/>
        <v>99.66</v>
      </c>
      <c r="AF6" s="82">
        <f t="shared" si="2"/>
        <v>100.95</v>
      </c>
      <c r="AG6" s="82">
        <f t="shared" si="2"/>
        <v>101.77</v>
      </c>
      <c r="AH6" s="82">
        <f t="shared" si="2"/>
        <v>103.6</v>
      </c>
      <c r="AI6" s="74" t="str">
        <f>IF(AI7="","",IF(AI7="-","【-】","【"&amp;SUBSTITUTE(TEXT(AI7,"#,##0.00"),"-","△")&amp;"】"))</f>
        <v>【102.97】</v>
      </c>
      <c r="AJ6" s="82">
        <f t="shared" ref="AJ6:AS6" si="3">IF(AJ7="",NA(),AJ7)</f>
        <v>735.92</v>
      </c>
      <c r="AK6" s="82">
        <f t="shared" si="3"/>
        <v>776.35</v>
      </c>
      <c r="AL6" s="82">
        <f t="shared" si="3"/>
        <v>810.45</v>
      </c>
      <c r="AM6" s="82">
        <f t="shared" si="3"/>
        <v>845.89</v>
      </c>
      <c r="AN6" s="82">
        <f t="shared" si="3"/>
        <v>872.81</v>
      </c>
      <c r="AO6" s="82">
        <f t="shared" si="3"/>
        <v>214.61</v>
      </c>
      <c r="AP6" s="82">
        <f t="shared" si="3"/>
        <v>225.39</v>
      </c>
      <c r="AQ6" s="82">
        <f t="shared" si="3"/>
        <v>224.04</v>
      </c>
      <c r="AR6" s="82">
        <f t="shared" si="3"/>
        <v>227.4</v>
      </c>
      <c r="AS6" s="82">
        <f t="shared" si="3"/>
        <v>193.99</v>
      </c>
      <c r="AT6" s="74" t="str">
        <f>IF(AT7="","",IF(AT7="-","【-】","【"&amp;SUBSTITUTE(TEXT(AT7,"#,##0.00"),"-","△")&amp;"】"))</f>
        <v>【165.48】</v>
      </c>
      <c r="AU6" s="82">
        <f t="shared" ref="AU6:BD6" si="4">IF(AU7="",NA(),AU7)</f>
        <v>42.97</v>
      </c>
      <c r="AV6" s="82">
        <f t="shared" si="4"/>
        <v>63.98</v>
      </c>
      <c r="AW6" s="82">
        <f t="shared" si="4"/>
        <v>67.62</v>
      </c>
      <c r="AX6" s="82">
        <f t="shared" si="4"/>
        <v>71.28</v>
      </c>
      <c r="AY6" s="82">
        <f t="shared" si="4"/>
        <v>62.83</v>
      </c>
      <c r="AZ6" s="82">
        <f t="shared" si="4"/>
        <v>29.45</v>
      </c>
      <c r="BA6" s="82">
        <f t="shared" si="4"/>
        <v>31.84</v>
      </c>
      <c r="BB6" s="82">
        <f t="shared" si="4"/>
        <v>29.91</v>
      </c>
      <c r="BC6" s="82">
        <f t="shared" si="4"/>
        <v>29.54</v>
      </c>
      <c r="BD6" s="82">
        <f t="shared" si="4"/>
        <v>26.99</v>
      </c>
      <c r="BE6" s="74" t="str">
        <f>IF(BE7="","",IF(BE7="-","【-】","【"&amp;SUBSTITUTE(TEXT(BE7,"#,##0.00"),"-","△")&amp;"】"))</f>
        <v>【33.84】</v>
      </c>
      <c r="BF6" s="74">
        <f t="shared" ref="BF6:BO6" si="5">IF(BF7="",NA(),BF7)</f>
        <v>0</v>
      </c>
      <c r="BG6" s="74">
        <f t="shared" si="5"/>
        <v>0</v>
      </c>
      <c r="BH6" s="74">
        <f t="shared" si="5"/>
        <v>0</v>
      </c>
      <c r="BI6" s="74">
        <f t="shared" si="5"/>
        <v>0</v>
      </c>
      <c r="BJ6" s="74">
        <f t="shared" si="5"/>
        <v>0</v>
      </c>
      <c r="BK6" s="82">
        <f t="shared" si="5"/>
        <v>1081.8</v>
      </c>
      <c r="BL6" s="82">
        <f t="shared" si="5"/>
        <v>974.93</v>
      </c>
      <c r="BM6" s="82">
        <f t="shared" si="5"/>
        <v>855.8</v>
      </c>
      <c r="BN6" s="82">
        <f t="shared" si="5"/>
        <v>789.46</v>
      </c>
      <c r="BO6" s="82">
        <f t="shared" si="5"/>
        <v>826.83</v>
      </c>
      <c r="BP6" s="74" t="str">
        <f>IF(BP7="","",IF(BP7="-","【-】","【"&amp;SUBSTITUTE(TEXT(BP7,"#,##0.00"),"-","△")&amp;"】"))</f>
        <v>【765.47】</v>
      </c>
      <c r="BQ6" s="82">
        <f t="shared" ref="BQ6:BZ6" si="6">IF(BQ7="",NA(),BQ7)</f>
        <v>120.1</v>
      </c>
      <c r="BR6" s="82">
        <f t="shared" si="6"/>
        <v>128.53</v>
      </c>
      <c r="BS6" s="82">
        <f t="shared" si="6"/>
        <v>135.38999999999999</v>
      </c>
      <c r="BT6" s="82">
        <f t="shared" si="6"/>
        <v>127.54</v>
      </c>
      <c r="BU6" s="82">
        <f t="shared" si="6"/>
        <v>115.11</v>
      </c>
      <c r="BV6" s="82">
        <f t="shared" si="6"/>
        <v>52.19</v>
      </c>
      <c r="BW6" s="82">
        <f t="shared" si="6"/>
        <v>55.32</v>
      </c>
      <c r="BX6" s="82">
        <f t="shared" si="6"/>
        <v>59.8</v>
      </c>
      <c r="BY6" s="82">
        <f t="shared" si="6"/>
        <v>57.77</v>
      </c>
      <c r="BZ6" s="82">
        <f t="shared" si="6"/>
        <v>57.31</v>
      </c>
      <c r="CA6" s="74" t="str">
        <f>IF(CA7="","",IF(CA7="-","【-】","【"&amp;SUBSTITUTE(TEXT(CA7,"#,##0.00"),"-","△")&amp;"】"))</f>
        <v>【59.59】</v>
      </c>
      <c r="CB6" s="82">
        <f t="shared" ref="CB6:CK6" si="7">IF(CB7="",NA(),CB7)</f>
        <v>180.4</v>
      </c>
      <c r="CC6" s="82">
        <f t="shared" si="7"/>
        <v>171.78</v>
      </c>
      <c r="CD6" s="82">
        <f t="shared" si="7"/>
        <v>168.13</v>
      </c>
      <c r="CE6" s="82">
        <f t="shared" si="7"/>
        <v>179.82</v>
      </c>
      <c r="CF6" s="82">
        <f t="shared" si="7"/>
        <v>199.41</v>
      </c>
      <c r="CG6" s="82">
        <f t="shared" si="7"/>
        <v>296.14</v>
      </c>
      <c r="CH6" s="82">
        <f t="shared" si="7"/>
        <v>283.17</v>
      </c>
      <c r="CI6" s="82">
        <f t="shared" si="7"/>
        <v>263.76</v>
      </c>
      <c r="CJ6" s="82">
        <f t="shared" si="7"/>
        <v>274.35000000000002</v>
      </c>
      <c r="CK6" s="82">
        <f t="shared" si="7"/>
        <v>273.52</v>
      </c>
      <c r="CL6" s="74" t="str">
        <f>IF(CL7="","",IF(CL7="-","【-】","【"&amp;SUBSTITUTE(TEXT(CL7,"#,##0.00"),"-","△")&amp;"】"))</f>
        <v>【257.86】</v>
      </c>
      <c r="CM6" s="82">
        <f t="shared" ref="CM6:CV6" si="8">IF(CM7="",NA(),CM7)</f>
        <v>61.03</v>
      </c>
      <c r="CN6" s="82">
        <f t="shared" si="8"/>
        <v>58.78</v>
      </c>
      <c r="CO6" s="82">
        <f t="shared" si="8"/>
        <v>56.34</v>
      </c>
      <c r="CP6" s="82">
        <f t="shared" si="8"/>
        <v>55.68</v>
      </c>
      <c r="CQ6" s="82">
        <f t="shared" si="8"/>
        <v>56.34</v>
      </c>
      <c r="CR6" s="82">
        <f t="shared" si="8"/>
        <v>52.31</v>
      </c>
      <c r="CS6" s="82">
        <f t="shared" si="8"/>
        <v>60.65</v>
      </c>
      <c r="CT6" s="82">
        <f t="shared" si="8"/>
        <v>51.75</v>
      </c>
      <c r="CU6" s="82">
        <f t="shared" si="8"/>
        <v>50.68</v>
      </c>
      <c r="CV6" s="82">
        <f t="shared" si="8"/>
        <v>50.14</v>
      </c>
      <c r="CW6" s="74" t="str">
        <f>IF(CW7="","",IF(CW7="-","【-】","【"&amp;SUBSTITUTE(TEXT(CW7,"#,##0.00"),"-","△")&amp;"】"))</f>
        <v>【51.30】</v>
      </c>
      <c r="CX6" s="82">
        <f t="shared" ref="CX6:DG6" si="9">IF(CX7="",NA(),CX7)</f>
        <v>83.79</v>
      </c>
      <c r="CY6" s="82">
        <f t="shared" si="9"/>
        <v>83.89</v>
      </c>
      <c r="CZ6" s="82">
        <f t="shared" si="9"/>
        <v>83.89</v>
      </c>
      <c r="DA6" s="82">
        <f t="shared" si="9"/>
        <v>84.55</v>
      </c>
      <c r="DB6" s="82">
        <f t="shared" si="9"/>
        <v>84.41</v>
      </c>
      <c r="DC6" s="82">
        <f t="shared" si="9"/>
        <v>84.32</v>
      </c>
      <c r="DD6" s="82">
        <f t="shared" si="9"/>
        <v>84.58</v>
      </c>
      <c r="DE6" s="82">
        <f t="shared" si="9"/>
        <v>84.84</v>
      </c>
      <c r="DF6" s="82">
        <f t="shared" si="9"/>
        <v>84.86</v>
      </c>
      <c r="DG6" s="82">
        <f t="shared" si="9"/>
        <v>84.98</v>
      </c>
      <c r="DH6" s="74" t="str">
        <f>IF(DH7="","",IF(DH7="-","【-】","【"&amp;SUBSTITUTE(TEXT(DH7,"#,##0.00"),"-","△")&amp;"】"))</f>
        <v>【86.22】</v>
      </c>
      <c r="DI6" s="82">
        <f t="shared" ref="DI6:DR6" si="10">IF(DI7="",NA(),DI7)</f>
        <v>39.770000000000003</v>
      </c>
      <c r="DJ6" s="82">
        <f t="shared" si="10"/>
        <v>41.85</v>
      </c>
      <c r="DK6" s="82">
        <f t="shared" si="10"/>
        <v>43.82</v>
      </c>
      <c r="DL6" s="82">
        <f t="shared" si="10"/>
        <v>45.93</v>
      </c>
      <c r="DM6" s="82">
        <f t="shared" si="10"/>
        <v>47.69</v>
      </c>
      <c r="DN6" s="82">
        <f t="shared" si="10"/>
        <v>22.41</v>
      </c>
      <c r="DO6" s="82">
        <f t="shared" si="10"/>
        <v>22.9</v>
      </c>
      <c r="DP6" s="82">
        <f t="shared" si="10"/>
        <v>24.87</v>
      </c>
      <c r="DQ6" s="82">
        <f t="shared" si="10"/>
        <v>24.13</v>
      </c>
      <c r="DR6" s="82">
        <f t="shared" si="10"/>
        <v>23.06</v>
      </c>
      <c r="DS6" s="74" t="str">
        <f>IF(DS7="","",IF(DS7="-","【-】","【"&amp;SUBSTITUTE(TEXT(DS7,"#,##0.00"),"-","△")&amp;"】"))</f>
        <v>【24.97】</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74">
        <f t="shared" si="11"/>
        <v>0</v>
      </c>
      <c r="ED6" s="74" t="str">
        <f>IF(ED7="","",IF(ED7="-","【-】","【"&amp;SUBSTITUTE(TEXT(ED7,"#,##0.00"),"-","△")&amp;"】"))</f>
        <v>【0.00】</v>
      </c>
      <c r="EE6" s="74">
        <f t="shared" ref="EE6:EN6" si="12">IF(EE7="",NA(),EE7)</f>
        <v>0</v>
      </c>
      <c r="EF6" s="74">
        <f t="shared" si="12"/>
        <v>0</v>
      </c>
      <c r="EG6" s="74">
        <f t="shared" si="12"/>
        <v>0</v>
      </c>
      <c r="EH6" s="74">
        <f t="shared" si="12"/>
        <v>0</v>
      </c>
      <c r="EI6" s="74">
        <f t="shared" si="12"/>
        <v>0</v>
      </c>
      <c r="EJ6" s="82">
        <f t="shared" si="12"/>
        <v>1.e-002</v>
      </c>
      <c r="EK6" s="82">
        <f t="shared" si="12"/>
        <v>2.0499999999999998</v>
      </c>
      <c r="EL6" s="82">
        <f t="shared" si="12"/>
        <v>1.e-002</v>
      </c>
      <c r="EM6" s="82">
        <f t="shared" si="12"/>
        <v>1.e-002</v>
      </c>
      <c r="EN6" s="82">
        <f t="shared" si="12"/>
        <v>2.e-002</v>
      </c>
      <c r="EO6" s="74" t="str">
        <f>IF(EO7="","",IF(EO7="-","【-】","【"&amp;SUBSTITUTE(TEXT(EO7,"#,##0.00"),"-","△")&amp;"】"))</f>
        <v>【0.02】</v>
      </c>
    </row>
    <row r="7" spans="1:148" s="59" customFormat="1">
      <c r="A7" s="60"/>
      <c r="B7" s="66">
        <v>2019</v>
      </c>
      <c r="C7" s="66">
        <v>75213</v>
      </c>
      <c r="D7" s="66">
        <v>46</v>
      </c>
      <c r="E7" s="66">
        <v>17</v>
      </c>
      <c r="F7" s="66">
        <v>5</v>
      </c>
      <c r="G7" s="66">
        <v>0</v>
      </c>
      <c r="H7" s="66" t="s">
        <v>96</v>
      </c>
      <c r="I7" s="66" t="s">
        <v>97</v>
      </c>
      <c r="J7" s="66" t="s">
        <v>98</v>
      </c>
      <c r="K7" s="66" t="s">
        <v>99</v>
      </c>
      <c r="L7" s="66" t="s">
        <v>100</v>
      </c>
      <c r="M7" s="66" t="s">
        <v>101</v>
      </c>
      <c r="N7" s="75" t="s">
        <v>102</v>
      </c>
      <c r="O7" s="75">
        <v>78.62</v>
      </c>
      <c r="P7" s="75">
        <v>14.67</v>
      </c>
      <c r="Q7" s="75">
        <v>90.06</v>
      </c>
      <c r="R7" s="75">
        <v>4806</v>
      </c>
      <c r="S7" s="75">
        <v>17008</v>
      </c>
      <c r="T7" s="75">
        <v>72.760000000000005</v>
      </c>
      <c r="U7" s="75">
        <v>233.75</v>
      </c>
      <c r="V7" s="75">
        <v>2482</v>
      </c>
      <c r="W7" s="75">
        <v>1.22</v>
      </c>
      <c r="X7" s="75">
        <v>2034.43</v>
      </c>
      <c r="Y7" s="75">
        <v>89.82</v>
      </c>
      <c r="Z7" s="75">
        <v>90.57</v>
      </c>
      <c r="AA7" s="75">
        <v>91.03</v>
      </c>
      <c r="AB7" s="75">
        <v>89.78</v>
      </c>
      <c r="AC7" s="75">
        <v>87.09</v>
      </c>
      <c r="AD7" s="75">
        <v>99.64</v>
      </c>
      <c r="AE7" s="75">
        <v>99.66</v>
      </c>
      <c r="AF7" s="75">
        <v>100.95</v>
      </c>
      <c r="AG7" s="75">
        <v>101.77</v>
      </c>
      <c r="AH7" s="75">
        <v>103.6</v>
      </c>
      <c r="AI7" s="75">
        <v>102.97</v>
      </c>
      <c r="AJ7" s="75">
        <v>735.92</v>
      </c>
      <c r="AK7" s="75">
        <v>776.35</v>
      </c>
      <c r="AL7" s="75">
        <v>810.45</v>
      </c>
      <c r="AM7" s="75">
        <v>845.89</v>
      </c>
      <c r="AN7" s="75">
        <v>872.81</v>
      </c>
      <c r="AO7" s="75">
        <v>214.61</v>
      </c>
      <c r="AP7" s="75">
        <v>225.39</v>
      </c>
      <c r="AQ7" s="75">
        <v>224.04</v>
      </c>
      <c r="AR7" s="75">
        <v>227.4</v>
      </c>
      <c r="AS7" s="75">
        <v>193.99</v>
      </c>
      <c r="AT7" s="75">
        <v>165.48</v>
      </c>
      <c r="AU7" s="75">
        <v>42.97</v>
      </c>
      <c r="AV7" s="75">
        <v>63.98</v>
      </c>
      <c r="AW7" s="75">
        <v>67.62</v>
      </c>
      <c r="AX7" s="75">
        <v>71.28</v>
      </c>
      <c r="AY7" s="75">
        <v>62.83</v>
      </c>
      <c r="AZ7" s="75">
        <v>29.45</v>
      </c>
      <c r="BA7" s="75">
        <v>31.84</v>
      </c>
      <c r="BB7" s="75">
        <v>29.91</v>
      </c>
      <c r="BC7" s="75">
        <v>29.54</v>
      </c>
      <c r="BD7" s="75">
        <v>26.99</v>
      </c>
      <c r="BE7" s="75">
        <v>33.840000000000003</v>
      </c>
      <c r="BF7" s="75">
        <v>0</v>
      </c>
      <c r="BG7" s="75">
        <v>0</v>
      </c>
      <c r="BH7" s="75">
        <v>0</v>
      </c>
      <c r="BI7" s="75">
        <v>0</v>
      </c>
      <c r="BJ7" s="75">
        <v>0</v>
      </c>
      <c r="BK7" s="75">
        <v>1081.8</v>
      </c>
      <c r="BL7" s="75">
        <v>974.93</v>
      </c>
      <c r="BM7" s="75">
        <v>855.8</v>
      </c>
      <c r="BN7" s="75">
        <v>789.46</v>
      </c>
      <c r="BO7" s="75">
        <v>826.83</v>
      </c>
      <c r="BP7" s="75">
        <v>765.47</v>
      </c>
      <c r="BQ7" s="75">
        <v>120.1</v>
      </c>
      <c r="BR7" s="75">
        <v>128.53</v>
      </c>
      <c r="BS7" s="75">
        <v>135.38999999999999</v>
      </c>
      <c r="BT7" s="75">
        <v>127.54</v>
      </c>
      <c r="BU7" s="75">
        <v>115.11</v>
      </c>
      <c r="BV7" s="75">
        <v>52.19</v>
      </c>
      <c r="BW7" s="75">
        <v>55.32</v>
      </c>
      <c r="BX7" s="75">
        <v>59.8</v>
      </c>
      <c r="BY7" s="75">
        <v>57.77</v>
      </c>
      <c r="BZ7" s="75">
        <v>57.31</v>
      </c>
      <c r="CA7" s="75">
        <v>59.59</v>
      </c>
      <c r="CB7" s="75">
        <v>180.4</v>
      </c>
      <c r="CC7" s="75">
        <v>171.78</v>
      </c>
      <c r="CD7" s="75">
        <v>168.13</v>
      </c>
      <c r="CE7" s="75">
        <v>179.82</v>
      </c>
      <c r="CF7" s="75">
        <v>199.41</v>
      </c>
      <c r="CG7" s="75">
        <v>296.14</v>
      </c>
      <c r="CH7" s="75">
        <v>283.17</v>
      </c>
      <c r="CI7" s="75">
        <v>263.76</v>
      </c>
      <c r="CJ7" s="75">
        <v>274.35000000000002</v>
      </c>
      <c r="CK7" s="75">
        <v>273.52</v>
      </c>
      <c r="CL7" s="75">
        <v>257.86</v>
      </c>
      <c r="CM7" s="75">
        <v>61.03</v>
      </c>
      <c r="CN7" s="75">
        <v>58.78</v>
      </c>
      <c r="CO7" s="75">
        <v>56.34</v>
      </c>
      <c r="CP7" s="75">
        <v>55.68</v>
      </c>
      <c r="CQ7" s="75">
        <v>56.34</v>
      </c>
      <c r="CR7" s="75">
        <v>52.31</v>
      </c>
      <c r="CS7" s="75">
        <v>60.65</v>
      </c>
      <c r="CT7" s="75">
        <v>51.75</v>
      </c>
      <c r="CU7" s="75">
        <v>50.68</v>
      </c>
      <c r="CV7" s="75">
        <v>50.14</v>
      </c>
      <c r="CW7" s="75">
        <v>51.3</v>
      </c>
      <c r="CX7" s="75">
        <v>83.79</v>
      </c>
      <c r="CY7" s="75">
        <v>83.89</v>
      </c>
      <c r="CZ7" s="75">
        <v>83.89</v>
      </c>
      <c r="DA7" s="75">
        <v>84.55</v>
      </c>
      <c r="DB7" s="75">
        <v>84.41</v>
      </c>
      <c r="DC7" s="75">
        <v>84.32</v>
      </c>
      <c r="DD7" s="75">
        <v>84.58</v>
      </c>
      <c r="DE7" s="75">
        <v>84.84</v>
      </c>
      <c r="DF7" s="75">
        <v>84.86</v>
      </c>
      <c r="DG7" s="75">
        <v>84.98</v>
      </c>
      <c r="DH7" s="75">
        <v>86.22</v>
      </c>
      <c r="DI7" s="75">
        <v>39.770000000000003</v>
      </c>
      <c r="DJ7" s="75">
        <v>41.85</v>
      </c>
      <c r="DK7" s="75">
        <v>43.82</v>
      </c>
      <c r="DL7" s="75">
        <v>45.93</v>
      </c>
      <c r="DM7" s="75">
        <v>47.69</v>
      </c>
      <c r="DN7" s="75">
        <v>22.41</v>
      </c>
      <c r="DO7" s="75">
        <v>22.9</v>
      </c>
      <c r="DP7" s="75">
        <v>24.87</v>
      </c>
      <c r="DQ7" s="75">
        <v>24.13</v>
      </c>
      <c r="DR7" s="75">
        <v>23.06</v>
      </c>
      <c r="DS7" s="75">
        <v>24.97</v>
      </c>
      <c r="DT7" s="75">
        <v>0</v>
      </c>
      <c r="DU7" s="75">
        <v>0</v>
      </c>
      <c r="DV7" s="75">
        <v>0</v>
      </c>
      <c r="DW7" s="75">
        <v>0</v>
      </c>
      <c r="DX7" s="75">
        <v>0</v>
      </c>
      <c r="DY7" s="75">
        <v>0</v>
      </c>
      <c r="DZ7" s="75">
        <v>0</v>
      </c>
      <c r="EA7" s="75">
        <v>0</v>
      </c>
      <c r="EB7" s="75">
        <v>0</v>
      </c>
      <c r="EC7" s="75">
        <v>0</v>
      </c>
      <c r="ED7" s="75">
        <v>0</v>
      </c>
      <c r="EE7" s="75">
        <v>0</v>
      </c>
      <c r="EF7" s="75">
        <v>0</v>
      </c>
      <c r="EG7" s="75">
        <v>0</v>
      </c>
      <c r="EH7" s="75">
        <v>0</v>
      </c>
      <c r="EI7" s="75">
        <v>0</v>
      </c>
      <c r="EJ7" s="75">
        <v>1.e-002</v>
      </c>
      <c r="EK7" s="75">
        <v>2.0499999999999998</v>
      </c>
      <c r="EL7" s="75">
        <v>1.e-002</v>
      </c>
      <c r="EM7" s="75">
        <v>1.e-002</v>
      </c>
      <c r="EN7" s="75">
        <v>2.e-002</v>
      </c>
      <c r="EO7" s="75">
        <v>2.e-002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岩崎 友也</cp:lastModifiedBy>
  <dcterms:created xsi:type="dcterms:W3CDTF">2020-12-04T02:35:47Z</dcterms:created>
  <dcterms:modified xsi:type="dcterms:W3CDTF">2021-02-01T07:39:28Z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2021-02-01T07:39:28Z</vt:filetime>
  </property>
</Properties>
</file>