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P/BLnsTRqzkygbui+ownJJ8ejlDN+xLOEhVsQVfk125rFMJmCMqTwwKJKX0HomWMfrAQa9v3jeT1Zod6/MKog==" workbookSaltValue="DMl+Yt7Zpc7rb11beXASyA==" workbookSpinCount="100000"/>
  <bookViews>
    <workbookView xWindow="0" yWindow="0" windowWidth="20490" windowHeight="777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<sst xmlns="http://schemas.openxmlformats.org/spreadsheetml/2006/main" xmlns:r="http://schemas.openxmlformats.org/officeDocument/2006/relationships" count="115" uniqueCount="115">
  <si>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</si>
  <si>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</si>
  <si>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</si>
  <si>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</si>
  <si>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</si>
  <si>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</si>
  <si>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</si>
  <si>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</si>
  <si>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</si>
  <si>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</si>
  <si>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</si>
  <si>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</si>
  <si>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</si>
  <si>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</si>
  <si>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</si>
  <si>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</si>
  <si>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</si>
  <si>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</si>
  <si>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</si>
  <si>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</si>
  <si>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</si>
  <si>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</si>
  <si>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</si>
  <si>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</si>
  <si>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</si>
  <si>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</si>
  <si>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</si>
  <si>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</si>
  <si>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</si>
  <si>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</si>
  <si>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</si>
  <si>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</si>
  <si>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</si>
  <si>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</si>
  <si>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</si>
  <si>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</si>
  <si>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</si>
  <si>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</si>
  <si>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</si>
  <si>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</si>
  <si>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</si>
  <si>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</si>
  <si>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</si>
  <si>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</si>
  <si>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</si>
  <si>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</si>
  <si>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</si>
  <si>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</si>
  <si>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</si>
  <si>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</si>
  <si>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</si>
  <si>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</si>
  <si>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</si>
  <si>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</si>
  <si>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</si>
  <si>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</si>
  <si>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</si>
  <si>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</si>
  <si>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</si>
  <si>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</si>
  <si>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</si>
  <si>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</si>
  <si>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</si>
  <si>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</si>
  <si>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</si>
  <si>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</si>
  <si>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</si>
  <si>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浄化槽の法定耐用年数は２８年であるが、必要修繕箇所はブロワーに集中され、安価で修繕可能なことから減価償却費が進んでも機能に問題ない。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</si>
  <si>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</si>
  <si>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</si>
  <si>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</si>
  <si>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</si>
  <si>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</si>
  <si>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</si>
  <si>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</si>
  <si>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</si>
  <si>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</si>
  <si>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</si>
  <si>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</si>
  <si>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</si>
  <si>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</si>
  <si>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</si>
  <si>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</si>
  <si>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</si>
  <si>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</si>
  <si>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</si>
  <si>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</si>
  <si>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</si>
  <si>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</si>
  <si>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</si>
  <si>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</si>
  <si>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</si>
  <si>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</si>
  <si>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</si>
  <si>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</si>
  <si>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</si>
  <si>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</si>
  <si>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</si>
  <si>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</si>
  <si>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</si>
  <si>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</si>
  <si>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</si>
  <si>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</si>
  <si>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</si>
  <si>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</si>
  <si>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</si>
  <si>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</si>
  <si>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</si>
  <si>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</si>
  <si>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</si>
  <si>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</si>
  <si>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</si>
  <si>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</si>
  <si>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個別排水処理である当該事業は、経営状況も安定して良好である。</t>
    <rPh sb="0" eb="2">
      <t>トウチョウ</t>
    </rPh>
    <rPh sb="4" eb="7">
      <t>ジョウカソウ</t>
    </rPh>
    <rPh sb="9" eb="11">
      <t>コベツ</t>
    </rPh>
    <rPh sb="11" eb="13">
      <t>ハイスイ</t>
    </rPh>
    <rPh sb="13" eb="15">
      <t>ショリ</t>
    </rPh>
    <rPh sb="16" eb="19">
      <t>ゲスイドウ</t>
    </rPh>
    <rPh sb="19" eb="21">
      <t>ジギョウ</t>
    </rPh>
    <rPh sb="22" eb="24">
      <t>セイビ</t>
    </rPh>
    <rPh sb="25" eb="26">
      <t>イチ</t>
    </rPh>
    <rPh sb="26" eb="29">
      <t>センタクシ</t>
    </rPh>
    <rPh sb="32" eb="33">
      <t>ミト</t>
    </rPh>
    <rPh sb="42" eb="44">
      <t>チク</t>
    </rPh>
    <rPh sb="45" eb="47">
      <t>トクセイ</t>
    </rPh>
    <rPh sb="48" eb="49">
      <t>ア</t>
    </rPh>
    <rPh sb="51" eb="53">
      <t>シュウゴウ</t>
    </rPh>
    <rPh sb="53" eb="55">
      <t>ショリ</t>
    </rPh>
    <rPh sb="56" eb="58">
      <t>コベツ</t>
    </rPh>
    <rPh sb="58" eb="60">
      <t>ハイスイ</t>
    </rPh>
    <rPh sb="60" eb="62">
      <t>ショリ</t>
    </rPh>
    <rPh sb="63" eb="64">
      <t>ク</t>
    </rPh>
    <rPh sb="65" eb="66">
      <t>ア</t>
    </rPh>
    <rPh sb="69" eb="72">
      <t>ゲスイドウ</t>
    </rPh>
    <rPh sb="72" eb="74">
      <t>ジギョウ</t>
    </rPh>
    <rPh sb="75" eb="76">
      <t>オコナ</t>
    </rPh>
    <rPh sb="82" eb="84">
      <t>コベツ</t>
    </rPh>
    <rPh sb="84" eb="86">
      <t>ハイスイ</t>
    </rPh>
    <rPh sb="86" eb="88">
      <t>ショリ</t>
    </rPh>
    <rPh sb="91" eb="93">
      <t>トウガイ</t>
    </rPh>
    <rPh sb="93" eb="95">
      <t>ジギョウ</t>
    </rPh>
    <rPh sb="97" eb="99">
      <t>ケイエイ</t>
    </rPh>
    <rPh sb="99" eb="101">
      <t>ジョウキョウ</t>
    </rPh>
    <rPh sb="102" eb="104">
      <t>アンテイ</t>
    </rPh>
    <rPh sb="106" eb="108">
      <t>リョウコウ</t>
    </rPh>
    <phoneticPr fontId="1"/>
  </si>
  <si>
    <t>①経常収支については、ここ数年右肩下がりである。料金改定を視野に、状況を注視する。
②累積欠損金については、ここ数年生じている。今後、料金改定を視野に状況を注視する。
③流動比率も100％以上となっているので、支払い能力は問題ない。
⑥汚水処理原価については全国平均と比べて低いことから良好である。
⑦施設の利用率は、汚水処理量からの算出のため70％台であるが、設置した浄化槽はほぼ100％稼働している。
⑧水洗化率については統計上100％であるが、事業対象区域にはみなし浄化槽が多数あるので、今後もさらなる浄化槽設置が必要である。</t>
    <rPh sb="1" eb="3">
      <t>ケイジョウ</t>
    </rPh>
    <rPh sb="3" eb="5">
      <t>シュウシ</t>
    </rPh>
    <rPh sb="13" eb="15">
      <t>スウネン</t>
    </rPh>
    <rPh sb="15" eb="16">
      <t>ミギ</t>
    </rPh>
    <rPh sb="16" eb="17">
      <t>カタ</t>
    </rPh>
    <rPh sb="17" eb="18">
      <t>サ</t>
    </rPh>
    <rPh sb="24" eb="26">
      <t>リョウキン</t>
    </rPh>
    <rPh sb="26" eb="28">
      <t>カイテイ</t>
    </rPh>
    <rPh sb="29" eb="31">
      <t>シヤ</t>
    </rPh>
    <rPh sb="33" eb="35">
      <t>ジョウキョウ</t>
    </rPh>
    <rPh sb="36" eb="38">
      <t>チュウシ</t>
    </rPh>
    <rPh sb="43" eb="45">
      <t>ルイセキ</t>
    </rPh>
    <rPh sb="45" eb="47">
      <t>ケッソン</t>
    </rPh>
    <rPh sb="47" eb="48">
      <t>キン</t>
    </rPh>
    <rPh sb="56" eb="58">
      <t>スウネン</t>
    </rPh>
    <rPh sb="58" eb="59">
      <t>ショウ</t>
    </rPh>
    <rPh sb="64" eb="66">
      <t>コンゴ</t>
    </rPh>
    <rPh sb="67" eb="69">
      <t>リョウキン</t>
    </rPh>
    <rPh sb="69" eb="71">
      <t>カイテイ</t>
    </rPh>
    <rPh sb="72" eb="74">
      <t>シヤ</t>
    </rPh>
    <rPh sb="75" eb="77">
      <t>ジョウキョウ</t>
    </rPh>
    <rPh sb="78" eb="80">
      <t>チュウシ</t>
    </rPh>
    <rPh sb="85" eb="87">
      <t>リュウドウ</t>
    </rPh>
    <rPh sb="87" eb="89">
      <t>ヒリツ</t>
    </rPh>
    <rPh sb="94" eb="96">
      <t>イジョウ</t>
    </rPh>
    <rPh sb="105" eb="107">
      <t>シハラ</t>
    </rPh>
    <rPh sb="108" eb="110">
      <t>ノウリョク</t>
    </rPh>
    <rPh sb="111" eb="113">
      <t>モンダイ</t>
    </rPh>
    <rPh sb="118" eb="120">
      <t>オスイ</t>
    </rPh>
    <rPh sb="120" eb="122">
      <t>ショリ</t>
    </rPh>
    <rPh sb="122" eb="124">
      <t>ゲンカ</t>
    </rPh>
    <rPh sb="129" eb="131">
      <t>ゼンコク</t>
    </rPh>
    <rPh sb="131" eb="133">
      <t>ヘイキン</t>
    </rPh>
    <rPh sb="134" eb="135">
      <t>クラ</t>
    </rPh>
    <rPh sb="137" eb="138">
      <t>ヒク</t>
    </rPh>
    <rPh sb="143" eb="145">
      <t>リョウコウ</t>
    </rPh>
    <rPh sb="151" eb="153">
      <t>シセツ</t>
    </rPh>
    <rPh sb="154" eb="157">
      <t>リヨウリツ</t>
    </rPh>
    <rPh sb="159" eb="161">
      <t>オスイ</t>
    </rPh>
    <rPh sb="161" eb="163">
      <t>ショリ</t>
    </rPh>
    <rPh sb="163" eb="164">
      <t>リョウ</t>
    </rPh>
    <rPh sb="167" eb="169">
      <t>サンシュツ</t>
    </rPh>
    <rPh sb="175" eb="176">
      <t>ダイ</t>
    </rPh>
    <rPh sb="181" eb="183">
      <t>セッチ</t>
    </rPh>
    <rPh sb="185" eb="188">
      <t>ジョウカソウ</t>
    </rPh>
    <rPh sb="195" eb="197">
      <t>カドウ</t>
    </rPh>
    <rPh sb="204" eb="207">
      <t>スイセンカ</t>
    </rPh>
    <rPh sb="207" eb="208">
      <t>リツ</t>
    </rPh>
    <rPh sb="213" eb="216">
      <t>トウケイジョウ</t>
    </rPh>
    <rPh sb="225" eb="227">
      <t>ジギョウ</t>
    </rPh>
    <rPh sb="227" eb="229">
      <t>タイショウ</t>
    </rPh>
    <rPh sb="229" eb="231">
      <t>クイキ</t>
    </rPh>
    <rPh sb="236" eb="239">
      <t>ジョウカソウ</t>
    </rPh>
    <rPh sb="240" eb="242">
      <t>タスウ</t>
    </rPh>
    <rPh sb="247" eb="249">
      <t>コンゴ</t>
    </rPh>
    <rPh sb="254" eb="257">
      <t>ジョウカソウ</t>
    </rPh>
    <rPh sb="257" eb="259">
      <t>セッチ</t>
    </rPh>
    <rPh sb="260" eb="262">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</si>
</sst>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77.38</c:v>
                </c:pt>
                <c:pt idx="1">
                  <c:v>76.08</c:v>
                </c:pt>
                <c:pt idx="2">
                  <c:v>79.84</c:v>
                </c:pt>
                <c:pt idx="3">
                  <c:v>75.83</c:v>
                </c:pt>
                <c:pt idx="4">
                  <c:v>73.790000000000006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58.25</c:v>
                </c:pt>
                <c:pt idx="1">
                  <c:v>61.55</c:v>
                </c:pt>
                <c:pt idx="2">
                  <c:v>57.22</c:v>
                </c:pt>
                <c:pt idx="3">
                  <c:v>59.94</c:v>
                </c:pt>
                <c:pt idx="4">
                  <c:v>59.64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68.150000000000006</c:v>
                </c:pt>
                <c:pt idx="1">
                  <c:v>67.489999999999995</c:v>
                </c:pt>
                <c:pt idx="2">
                  <c:v>67.290000000000006</c:v>
                </c:pt>
                <c:pt idx="3">
                  <c:v>89.66</c:v>
                </c:pt>
                <c:pt idx="4">
                  <c:v>90.63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c:v>
                </c:pt>
                <c:pt idx="1">
                  <c:v>94.16</c:v>
                </c:pt>
                <c:pt idx="2">
                  <c:v>91.26</c:v>
                </c:pt>
                <c:pt idx="3">
                  <c:v>93.18</c:v>
                </c:pt>
                <c:pt idx="4">
                  <c:v>90.22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89.69</c:v>
                </c:pt>
                <c:pt idx="1">
                  <c:v>85.72</c:v>
                </c:pt>
                <c:pt idx="2">
                  <c:v>93.44</c:v>
                </c:pt>
                <c:pt idx="3">
                  <c:v>88.66</c:v>
                </c:pt>
                <c:pt idx="4">
                  <c:v>96.05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17.489999999999998</c:v>
                </c:pt>
                <c:pt idx="1">
                  <c:v>18.61</c:v>
                </c:pt>
                <c:pt idx="2">
                  <c:v>20.190000000000001</c:v>
                </c:pt>
                <c:pt idx="3">
                  <c:v>21.91</c:v>
                </c:pt>
                <c:pt idx="4">
                  <c:v>23.13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14.97</c:v>
                </c:pt>
                <c:pt idx="1">
                  <c:v>16.16</c:v>
                </c:pt>
                <c:pt idx="2">
                  <c:v>16.420000000000002</c:v>
                </c:pt>
                <c:pt idx="3">
                  <c:v>21.11</c:v>
                </c:pt>
                <c:pt idx="4">
                  <c:v>23.76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0.65</c:v>
                </c:pt>
                <c:pt idx="2">
                  <c:v>13.27</c:v>
                </c:pt>
                <c:pt idx="3">
                  <c:v>22.58</c:v>
                </c:pt>
                <c:pt idx="4">
                  <c:v>36.270000000000003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124.89</c:v>
                </c:pt>
                <c:pt idx="1">
                  <c:v>129.72999999999999</c:v>
                </c:pt>
                <c:pt idx="2">
                  <c:v>123.58</c:v>
                </c:pt>
                <c:pt idx="3">
                  <c:v>132.37</c:v>
                </c:pt>
                <c:pt idx="4">
                  <c:v>123.82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474.71</c:v>
                </c:pt>
                <c:pt idx="1">
                  <c:v>623.9</c:v>
                </c:pt>
                <c:pt idx="2">
                  <c:v>526.26</c:v>
                </c:pt>
                <c:pt idx="3">
                  <c:v>518.5</c:v>
                </c:pt>
                <c:pt idx="4">
                  <c:v>393.65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221.76</c:v>
                </c:pt>
                <c:pt idx="1">
                  <c:v>180.07</c:v>
                </c:pt>
                <c:pt idx="2">
                  <c:v>172.39</c:v>
                </c:pt>
                <c:pt idx="3">
                  <c:v>104.38</c:v>
                </c:pt>
                <c:pt idx="4">
                  <c:v>89.72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52.69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392.19</c:v>
                </c:pt>
                <c:pt idx="1">
                  <c:v>413.5</c:v>
                </c:pt>
                <c:pt idx="2">
                  <c:v>407.42</c:v>
                </c:pt>
                <c:pt idx="3">
                  <c:v>296.89</c:v>
                </c:pt>
                <c:pt idx="4">
                  <c:v>270.57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113.34</c:v>
                </c:pt>
                <c:pt idx="1">
                  <c:v>107.43</c:v>
                </c:pt>
                <c:pt idx="2">
                  <c:v>102.78</c:v>
                </c:pt>
                <c:pt idx="3">
                  <c:v>89.03</c:v>
                </c:pt>
                <c:pt idx="4">
                  <c:v>82.99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57.03</c:v>
                </c:pt>
                <c:pt idx="1">
                  <c:v>55.84</c:v>
                </c:pt>
                <c:pt idx="2">
                  <c:v>57.08</c:v>
                </c:pt>
                <c:pt idx="3">
                  <c:v>63.06</c:v>
                </c:pt>
                <c:pt idx="4">
                  <c:v>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100.32</c:v>
                </c:pt>
                <c:pt idx="1">
                  <c:v>107.32</c:v>
                </c:pt>
                <c:pt idx="2">
                  <c:v>114.13</c:v>
                </c:pt>
                <c:pt idx="3">
                  <c:v>133.87</c:v>
                </c:pt>
                <c:pt idx="4">
                  <c:v>145.22999999999999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283.73</c:v>
                </c:pt>
                <c:pt idx="1">
                  <c:v>287.57</c:v>
                </c:pt>
                <c:pt idx="2">
                  <c:v>286.86</c:v>
                </c:pt>
                <c:pt idx="3">
                  <c:v>264.77</c:v>
                </c:pt>
                <c:pt idx="4">
                  <c:v>269.33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【95.06】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【144.21】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【103.18】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【307.23】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【79.51】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13"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17008</v>
      </c>
      <c r="AM8" s="22"/>
      <c r="AN8" s="22"/>
      <c r="AO8" s="22"/>
      <c r="AP8" s="22"/>
      <c r="AQ8" s="22"/>
      <c r="AR8" s="22"/>
      <c r="AS8" s="22"/>
      <c r="AT8" s="7">
        <f>データ!T6</f>
        <v>72.760000000000005</v>
      </c>
      <c r="AU8" s="7"/>
      <c r="AV8" s="7"/>
      <c r="AW8" s="7"/>
      <c r="AX8" s="7"/>
      <c r="AY8" s="7"/>
      <c r="AZ8" s="7"/>
      <c r="BA8" s="7"/>
      <c r="BB8" s="7">
        <f>データ!U6</f>
        <v>233.75</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56.1</v>
      </c>
      <c r="J10" s="7"/>
      <c r="K10" s="7"/>
      <c r="L10" s="7"/>
      <c r="M10" s="7"/>
      <c r="N10" s="7"/>
      <c r="O10" s="7"/>
      <c r="P10" s="7">
        <f>データ!P6</f>
        <v>10.94</v>
      </c>
      <c r="Q10" s="7"/>
      <c r="R10" s="7"/>
      <c r="S10" s="7"/>
      <c r="T10" s="7"/>
      <c r="U10" s="7"/>
      <c r="V10" s="7"/>
      <c r="W10" s="7">
        <f>データ!Q6</f>
        <v>100</v>
      </c>
      <c r="X10" s="7"/>
      <c r="Y10" s="7"/>
      <c r="Z10" s="7"/>
      <c r="AA10" s="7"/>
      <c r="AB10" s="7"/>
      <c r="AC10" s="7"/>
      <c r="AD10" s="22">
        <f>データ!R6</f>
        <v>2916</v>
      </c>
      <c r="AE10" s="22"/>
      <c r="AF10" s="22"/>
      <c r="AG10" s="22"/>
      <c r="AH10" s="22"/>
      <c r="AI10" s="22"/>
      <c r="AJ10" s="22"/>
      <c r="AK10" s="2"/>
      <c r="AL10" s="22">
        <f>データ!V6</f>
        <v>1850</v>
      </c>
      <c r="AM10" s="22"/>
      <c r="AN10" s="22"/>
      <c r="AO10" s="22"/>
      <c r="AP10" s="22"/>
      <c r="AQ10" s="22"/>
      <c r="AR10" s="22"/>
      <c r="AS10" s="22"/>
      <c r="AT10" s="7">
        <f>データ!W6</f>
        <v>59.91</v>
      </c>
      <c r="AU10" s="7"/>
      <c r="AV10" s="7"/>
      <c r="AW10" s="7"/>
      <c r="AX10" s="7"/>
      <c r="AY10" s="7"/>
      <c r="AZ10" s="7"/>
      <c r="BA10" s="7"/>
      <c r="BB10" s="7">
        <f>データ!X6</f>
        <v>30.88</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67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39</v>
      </c>
      <c r="I84" s="12" t="s">
        <v>10</v>
      </c>
      <c r="J84" s="12" t="s">
        <v>47</v>
      </c>
      <c r="K84" s="12" t="s">
        <v>48</v>
      </c>
      <c r="L84" s="12" t="s">
        <v>30</v>
      </c>
      <c r="M84" s="12" t="s">
        <v>33</v>
      </c>
      <c r="N84" s="12" t="s">
        <v>50</v>
      </c>
      <c r="O84" s="12" t="s">
        <v>52</v>
      </c>
    </row>
    <row r="85" spans="1:78" hidden="1">
      <c r="B85" s="12"/>
      <c r="C85" s="12"/>
      <c r="D85" s="12"/>
      <c r="E85" s="12" t="str">
        <f>データ!AI6</f>
        <v>【95.06】</v>
      </c>
      <c r="F85" s="12" t="str">
        <f>データ!AT6</f>
        <v>【144.21】</v>
      </c>
      <c r="G85" s="12" t="str">
        <f>データ!BE6</f>
        <v>【103.18】</v>
      </c>
      <c r="H85" s="12" t="str">
        <f>データ!BP6</f>
        <v>【307.23】</v>
      </c>
      <c r="I85" s="12" t="str">
        <f>データ!CA6</f>
        <v>【59.98】</v>
      </c>
      <c r="J85" s="12" t="str">
        <f>データ!CL6</f>
        <v>【272.98】</v>
      </c>
      <c r="K85" s="12" t="str">
        <f>データ!CW6</f>
        <v>【58.71】</v>
      </c>
      <c r="L85" s="12" t="str">
        <f>データ!DH6</f>
        <v>【79.51】</v>
      </c>
      <c r="M85" s="12" t="str">
        <f>データ!DS6</f>
        <v>【20.31】</v>
      </c>
      <c r="N85" s="12" t="str">
        <f>データ!ED6</f>
        <v>【-】</v>
      </c>
      <c r="O85" s="12" t="str">
        <f>データ!EO6</f>
        <v>【-】</v>
      </c>
    </row>
  </sheetData>
  <sheetProtection algorithmName="SHA-512" hashValue="P8mQZ/k27j8r74PA5ExRZUNeJKh/FiX8+0NagBNN/F6+RNyh8OdXBEsFsh3T+xzHokBkyFBdg6xpv1LMzOwnBw==" saltValue="RHwhVlju/gIXAddwuekOb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29</v>
      </c>
      <c r="C3" s="62" t="s">
        <v>56</v>
      </c>
      <c r="D3" s="62" t="s">
        <v>57</v>
      </c>
      <c r="E3" s="62" t="s">
        <v>6</v>
      </c>
      <c r="F3" s="62" t="s">
        <v>5</v>
      </c>
      <c r="G3" s="62" t="s">
        <v>22</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25</v>
      </c>
      <c r="AV4" s="81"/>
      <c r="AW4" s="81"/>
      <c r="AX4" s="81"/>
      <c r="AY4" s="81"/>
      <c r="AZ4" s="81"/>
      <c r="BA4" s="81"/>
      <c r="BB4" s="81"/>
      <c r="BC4" s="81"/>
      <c r="BD4" s="81"/>
      <c r="BE4" s="81"/>
      <c r="BF4" s="81" t="s">
        <v>61</v>
      </c>
      <c r="BG4" s="81"/>
      <c r="BH4" s="81"/>
      <c r="BI4" s="81"/>
      <c r="BJ4" s="81"/>
      <c r="BK4" s="81"/>
      <c r="BL4" s="81"/>
      <c r="BM4" s="81"/>
      <c r="BN4" s="81"/>
      <c r="BO4" s="81"/>
      <c r="BP4" s="81"/>
      <c r="BQ4" s="81" t="s">
        <v>0</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55</v>
      </c>
      <c r="I5" s="71" t="s">
        <v>70</v>
      </c>
      <c r="J5" s="71" t="s">
        <v>71</v>
      </c>
      <c r="K5" s="71" t="s">
        <v>72</v>
      </c>
      <c r="L5" s="71" t="s">
        <v>73</v>
      </c>
      <c r="M5" s="71" t="s">
        <v>7</v>
      </c>
      <c r="N5" s="71" t="s">
        <v>74</v>
      </c>
      <c r="O5" s="71" t="s">
        <v>75</v>
      </c>
      <c r="P5" s="71" t="s">
        <v>76</v>
      </c>
      <c r="Q5" s="71" t="s">
        <v>77</v>
      </c>
      <c r="R5" s="71" t="s">
        <v>78</v>
      </c>
      <c r="S5" s="71" t="s">
        <v>79</v>
      </c>
      <c r="T5" s="71" t="s">
        <v>80</v>
      </c>
      <c r="U5" s="71" t="s">
        <v>62</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42</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2019</v>
      </c>
      <c r="C6" s="65">
        <f t="shared" si="1"/>
        <v>75213</v>
      </c>
      <c r="D6" s="65">
        <f t="shared" si="1"/>
        <v>46</v>
      </c>
      <c r="E6" s="65">
        <f t="shared" si="1"/>
        <v>18</v>
      </c>
      <c r="F6" s="65">
        <f t="shared" si="1"/>
        <v>0</v>
      </c>
      <c r="G6" s="65">
        <f t="shared" si="1"/>
        <v>0</v>
      </c>
      <c r="H6" s="65" t="str">
        <f t="shared" si="1"/>
        <v>福島県　三春町</v>
      </c>
      <c r="I6" s="65" t="str">
        <f t="shared" si="1"/>
        <v>法適用</v>
      </c>
      <c r="J6" s="65" t="str">
        <f t="shared" si="1"/>
        <v>下水道事業</v>
      </c>
      <c r="K6" s="65" t="str">
        <f t="shared" si="1"/>
        <v>特定地域生活排水処理</v>
      </c>
      <c r="L6" s="65" t="str">
        <f t="shared" si="1"/>
        <v>K2</v>
      </c>
      <c r="M6" s="65" t="str">
        <f t="shared" si="1"/>
        <v>非設置</v>
      </c>
      <c r="N6" s="74" t="str">
        <f t="shared" si="1"/>
        <v>-</v>
      </c>
      <c r="O6" s="74">
        <f t="shared" si="1"/>
        <v>56.1</v>
      </c>
      <c r="P6" s="74">
        <f t="shared" si="1"/>
        <v>10.94</v>
      </c>
      <c r="Q6" s="74">
        <f t="shared" si="1"/>
        <v>100</v>
      </c>
      <c r="R6" s="74">
        <f t="shared" si="1"/>
        <v>2916</v>
      </c>
      <c r="S6" s="74">
        <f t="shared" si="1"/>
        <v>17008</v>
      </c>
      <c r="T6" s="74">
        <f t="shared" si="1"/>
        <v>72.760000000000005</v>
      </c>
      <c r="U6" s="74">
        <f t="shared" si="1"/>
        <v>233.75</v>
      </c>
      <c r="V6" s="74">
        <f t="shared" si="1"/>
        <v>1850</v>
      </c>
      <c r="W6" s="74">
        <f t="shared" si="1"/>
        <v>59.91</v>
      </c>
      <c r="X6" s="74">
        <f t="shared" si="1"/>
        <v>30.88</v>
      </c>
      <c r="Y6" s="82">
        <f t="shared" ref="Y6:AH6" si="2">IF(Y7="",NA(),Y7)</f>
        <v>98</v>
      </c>
      <c r="Z6" s="82">
        <f t="shared" si="2"/>
        <v>94.16</v>
      </c>
      <c r="AA6" s="82">
        <f t="shared" si="2"/>
        <v>91.26</v>
      </c>
      <c r="AB6" s="82">
        <f t="shared" si="2"/>
        <v>93.18</v>
      </c>
      <c r="AC6" s="82">
        <f t="shared" si="2"/>
        <v>90.22</v>
      </c>
      <c r="AD6" s="82">
        <f t="shared" si="2"/>
        <v>89.69</v>
      </c>
      <c r="AE6" s="82">
        <f t="shared" si="2"/>
        <v>85.72</v>
      </c>
      <c r="AF6" s="82">
        <f t="shared" si="2"/>
        <v>93.44</v>
      </c>
      <c r="AG6" s="82">
        <f t="shared" si="2"/>
        <v>88.66</v>
      </c>
      <c r="AH6" s="82">
        <f t="shared" si="2"/>
        <v>96.05</v>
      </c>
      <c r="AI6" s="74" t="str">
        <f>IF(AI7="","",IF(AI7="-","【-】","【"&amp;SUBSTITUTE(TEXT(AI7,"#,##0.00"),"-","△")&amp;"】"))</f>
        <v>【95.06】</v>
      </c>
      <c r="AJ6" s="74">
        <f t="shared" ref="AJ6:AS6" si="3">IF(AJ7="",NA(),AJ7)</f>
        <v>0</v>
      </c>
      <c r="AK6" s="82">
        <f t="shared" si="3"/>
        <v>0.65</v>
      </c>
      <c r="AL6" s="82">
        <f t="shared" si="3"/>
        <v>13.27</v>
      </c>
      <c r="AM6" s="82">
        <f t="shared" si="3"/>
        <v>22.58</v>
      </c>
      <c r="AN6" s="82">
        <f t="shared" si="3"/>
        <v>36.270000000000003</v>
      </c>
      <c r="AO6" s="82">
        <f t="shared" si="3"/>
        <v>124.89</v>
      </c>
      <c r="AP6" s="82">
        <f t="shared" si="3"/>
        <v>129.72999999999999</v>
      </c>
      <c r="AQ6" s="82">
        <f t="shared" si="3"/>
        <v>123.58</v>
      </c>
      <c r="AR6" s="82">
        <f t="shared" si="3"/>
        <v>132.37</v>
      </c>
      <c r="AS6" s="82">
        <f t="shared" si="3"/>
        <v>123.82</v>
      </c>
      <c r="AT6" s="74" t="str">
        <f>IF(AT7="","",IF(AT7="-","【-】","【"&amp;SUBSTITUTE(TEXT(AT7,"#,##0.00"),"-","△")&amp;"】"))</f>
        <v>【144.21】</v>
      </c>
      <c r="AU6" s="82">
        <f t="shared" ref="AU6:BD6" si="4">IF(AU7="",NA(),AU7)</f>
        <v>474.71</v>
      </c>
      <c r="AV6" s="82">
        <f t="shared" si="4"/>
        <v>623.9</v>
      </c>
      <c r="AW6" s="82">
        <f t="shared" si="4"/>
        <v>526.26</v>
      </c>
      <c r="AX6" s="82">
        <f t="shared" si="4"/>
        <v>518.5</v>
      </c>
      <c r="AY6" s="82">
        <f t="shared" si="4"/>
        <v>393.65</v>
      </c>
      <c r="AZ6" s="82">
        <f t="shared" si="4"/>
        <v>221.76</v>
      </c>
      <c r="BA6" s="82">
        <f t="shared" si="4"/>
        <v>180.07</v>
      </c>
      <c r="BB6" s="82">
        <f t="shared" si="4"/>
        <v>172.39</v>
      </c>
      <c r="BC6" s="82">
        <f t="shared" si="4"/>
        <v>104.38</v>
      </c>
      <c r="BD6" s="82">
        <f t="shared" si="4"/>
        <v>89.72</v>
      </c>
      <c r="BE6" s="74" t="str">
        <f>IF(BE7="","",IF(BE7="-","【-】","【"&amp;SUBSTITUTE(TEXT(BE7,"#,##0.00"),"-","△")&amp;"】"))</f>
        <v>【103.18】</v>
      </c>
      <c r="BF6" s="74">
        <f t="shared" ref="BF6:BO6" si="5">IF(BF7="",NA(),BF7)</f>
        <v>0</v>
      </c>
      <c r="BG6" s="74">
        <f t="shared" si="5"/>
        <v>0</v>
      </c>
      <c r="BH6" s="74">
        <f t="shared" si="5"/>
        <v>0</v>
      </c>
      <c r="BI6" s="74">
        <f t="shared" si="5"/>
        <v>0</v>
      </c>
      <c r="BJ6" s="82">
        <f t="shared" si="5"/>
        <v>52.69</v>
      </c>
      <c r="BK6" s="82">
        <f t="shared" si="5"/>
        <v>392.19</v>
      </c>
      <c r="BL6" s="82">
        <f t="shared" si="5"/>
        <v>413.5</v>
      </c>
      <c r="BM6" s="82">
        <f t="shared" si="5"/>
        <v>407.42</v>
      </c>
      <c r="BN6" s="82">
        <f t="shared" si="5"/>
        <v>296.89</v>
      </c>
      <c r="BO6" s="82">
        <f t="shared" si="5"/>
        <v>270.57</v>
      </c>
      <c r="BP6" s="74" t="str">
        <f>IF(BP7="","",IF(BP7="-","【-】","【"&amp;SUBSTITUTE(TEXT(BP7,"#,##0.00"),"-","△")&amp;"】"))</f>
        <v>【307.23】</v>
      </c>
      <c r="BQ6" s="82">
        <f t="shared" ref="BQ6:BZ6" si="6">IF(BQ7="",NA(),BQ7)</f>
        <v>113.34</v>
      </c>
      <c r="BR6" s="82">
        <f t="shared" si="6"/>
        <v>107.43</v>
      </c>
      <c r="BS6" s="82">
        <f t="shared" si="6"/>
        <v>102.78</v>
      </c>
      <c r="BT6" s="82">
        <f t="shared" si="6"/>
        <v>89.03</v>
      </c>
      <c r="BU6" s="82">
        <f t="shared" si="6"/>
        <v>82.99</v>
      </c>
      <c r="BV6" s="82">
        <f t="shared" si="6"/>
        <v>57.03</v>
      </c>
      <c r="BW6" s="82">
        <f t="shared" si="6"/>
        <v>55.84</v>
      </c>
      <c r="BX6" s="82">
        <f t="shared" si="6"/>
        <v>57.08</v>
      </c>
      <c r="BY6" s="82">
        <f t="shared" si="6"/>
        <v>63.06</v>
      </c>
      <c r="BZ6" s="82">
        <f t="shared" si="6"/>
        <v>62.5</v>
      </c>
      <c r="CA6" s="74" t="str">
        <f>IF(CA7="","",IF(CA7="-","【-】","【"&amp;SUBSTITUTE(TEXT(CA7,"#,##0.00"),"-","△")&amp;"】"))</f>
        <v>【59.98】</v>
      </c>
      <c r="CB6" s="82">
        <f t="shared" ref="CB6:CK6" si="7">IF(CB7="",NA(),CB7)</f>
        <v>100.32</v>
      </c>
      <c r="CC6" s="82">
        <f t="shared" si="7"/>
        <v>107.32</v>
      </c>
      <c r="CD6" s="82">
        <f t="shared" si="7"/>
        <v>114.13</v>
      </c>
      <c r="CE6" s="82">
        <f t="shared" si="7"/>
        <v>133.87</v>
      </c>
      <c r="CF6" s="82">
        <f t="shared" si="7"/>
        <v>145.22999999999999</v>
      </c>
      <c r="CG6" s="82">
        <f t="shared" si="7"/>
        <v>283.73</v>
      </c>
      <c r="CH6" s="82">
        <f t="shared" si="7"/>
        <v>287.57</v>
      </c>
      <c r="CI6" s="82">
        <f t="shared" si="7"/>
        <v>286.86</v>
      </c>
      <c r="CJ6" s="82">
        <f t="shared" si="7"/>
        <v>264.77</v>
      </c>
      <c r="CK6" s="82">
        <f t="shared" si="7"/>
        <v>269.33</v>
      </c>
      <c r="CL6" s="74" t="str">
        <f>IF(CL7="","",IF(CL7="-","【-】","【"&amp;SUBSTITUTE(TEXT(CL7,"#,##0.00"),"-","△")&amp;"】"))</f>
        <v>【272.98】</v>
      </c>
      <c r="CM6" s="82">
        <f t="shared" ref="CM6:CV6" si="8">IF(CM7="",NA(),CM7)</f>
        <v>77.38</v>
      </c>
      <c r="CN6" s="82">
        <f t="shared" si="8"/>
        <v>76.08</v>
      </c>
      <c r="CO6" s="82">
        <f t="shared" si="8"/>
        <v>79.84</v>
      </c>
      <c r="CP6" s="82">
        <f t="shared" si="8"/>
        <v>75.83</v>
      </c>
      <c r="CQ6" s="82">
        <f t="shared" si="8"/>
        <v>73.790000000000006</v>
      </c>
      <c r="CR6" s="82">
        <f t="shared" si="8"/>
        <v>58.25</v>
      </c>
      <c r="CS6" s="82">
        <f t="shared" si="8"/>
        <v>61.55</v>
      </c>
      <c r="CT6" s="82">
        <f t="shared" si="8"/>
        <v>57.22</v>
      </c>
      <c r="CU6" s="82">
        <f t="shared" si="8"/>
        <v>59.94</v>
      </c>
      <c r="CV6" s="82">
        <f t="shared" si="8"/>
        <v>59.64</v>
      </c>
      <c r="CW6" s="74" t="str">
        <f>IF(CW7="","",IF(CW7="-","【-】","【"&amp;SUBSTITUTE(TEXT(CW7,"#,##0.00"),"-","△")&amp;"】"))</f>
        <v>【58.71】</v>
      </c>
      <c r="CX6" s="82">
        <f t="shared" ref="CX6:DG6" si="9">IF(CX7="",NA(),CX7)</f>
        <v>100</v>
      </c>
      <c r="CY6" s="82">
        <f t="shared" si="9"/>
        <v>100</v>
      </c>
      <c r="CZ6" s="82">
        <f t="shared" si="9"/>
        <v>100</v>
      </c>
      <c r="DA6" s="82">
        <f t="shared" si="9"/>
        <v>100</v>
      </c>
      <c r="DB6" s="82">
        <f t="shared" si="9"/>
        <v>100</v>
      </c>
      <c r="DC6" s="82">
        <f t="shared" si="9"/>
        <v>68.150000000000006</v>
      </c>
      <c r="DD6" s="82">
        <f t="shared" si="9"/>
        <v>67.489999999999995</v>
      </c>
      <c r="DE6" s="82">
        <f t="shared" si="9"/>
        <v>67.290000000000006</v>
      </c>
      <c r="DF6" s="82">
        <f t="shared" si="9"/>
        <v>89.66</v>
      </c>
      <c r="DG6" s="82">
        <f t="shared" si="9"/>
        <v>90.63</v>
      </c>
      <c r="DH6" s="74" t="str">
        <f>IF(DH7="","",IF(DH7="-","【-】","【"&amp;SUBSTITUTE(TEXT(DH7,"#,##0.00"),"-","△")&amp;"】"))</f>
        <v>【79.51】</v>
      </c>
      <c r="DI6" s="82">
        <f t="shared" ref="DI6:DR6" si="10">IF(DI7="",NA(),DI7)</f>
        <v>17.489999999999998</v>
      </c>
      <c r="DJ6" s="82">
        <f t="shared" si="10"/>
        <v>18.61</v>
      </c>
      <c r="DK6" s="82">
        <f t="shared" si="10"/>
        <v>20.190000000000001</v>
      </c>
      <c r="DL6" s="82">
        <f t="shared" si="10"/>
        <v>21.91</v>
      </c>
      <c r="DM6" s="82">
        <f t="shared" si="10"/>
        <v>23.13</v>
      </c>
      <c r="DN6" s="82">
        <f t="shared" si="10"/>
        <v>14.97</v>
      </c>
      <c r="DO6" s="82">
        <f t="shared" si="10"/>
        <v>16.16</v>
      </c>
      <c r="DP6" s="82">
        <f t="shared" si="10"/>
        <v>16.420000000000002</v>
      </c>
      <c r="DQ6" s="82">
        <f t="shared" si="10"/>
        <v>21.11</v>
      </c>
      <c r="DR6" s="82">
        <f t="shared" si="10"/>
        <v>23.76</v>
      </c>
      <c r="DS6" s="74" t="str">
        <f>IF(DS7="","",IF(DS7="-","【-】","【"&amp;SUBSTITUTE(TEXT(DS7,"#,##0.00"),"-","△")&amp;"】"))</f>
        <v>【20.31】</v>
      </c>
      <c r="DT6" s="82" t="str">
        <f t="shared" ref="DT6:EC6" si="11">IF(DT7="",NA(),DT7)</f>
        <v>-</v>
      </c>
      <c r="DU6" s="82" t="str">
        <f t="shared" si="11"/>
        <v>-</v>
      </c>
      <c r="DV6" s="82" t="str">
        <f t="shared" si="11"/>
        <v>-</v>
      </c>
      <c r="DW6" s="82" t="str">
        <f t="shared" si="11"/>
        <v>-</v>
      </c>
      <c r="DX6" s="82" t="str">
        <f t="shared" si="11"/>
        <v>-</v>
      </c>
      <c r="DY6" s="82" t="str">
        <f t="shared" si="11"/>
        <v>-</v>
      </c>
      <c r="DZ6" s="82" t="str">
        <f t="shared" si="11"/>
        <v>-</v>
      </c>
      <c r="EA6" s="82" t="str">
        <f t="shared" si="11"/>
        <v>-</v>
      </c>
      <c r="EB6" s="82" t="str">
        <f t="shared" si="11"/>
        <v>-</v>
      </c>
      <c r="EC6" s="82" t="str">
        <f t="shared" si="11"/>
        <v>-</v>
      </c>
      <c r="ED6" s="74" t="str">
        <f>IF(ED7="","",IF(ED7="-","【-】","【"&amp;SUBSTITUTE(TEXT(ED7,"#,##0.00"),"-","△")&amp;"】"))</f>
        <v>【-】</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8" s="59" customFormat="1">
      <c r="A7" s="60"/>
      <c r="B7" s="66">
        <v>2019</v>
      </c>
      <c r="C7" s="66">
        <v>75213</v>
      </c>
      <c r="D7" s="66">
        <v>46</v>
      </c>
      <c r="E7" s="66">
        <v>18</v>
      </c>
      <c r="F7" s="66">
        <v>0</v>
      </c>
      <c r="G7" s="66">
        <v>0</v>
      </c>
      <c r="H7" s="66" t="s">
        <v>96</v>
      </c>
      <c r="I7" s="66" t="s">
        <v>97</v>
      </c>
      <c r="J7" s="66" t="s">
        <v>98</v>
      </c>
      <c r="K7" s="66" t="s">
        <v>99</v>
      </c>
      <c r="L7" s="66" t="s">
        <v>100</v>
      </c>
      <c r="M7" s="66" t="s">
        <v>101</v>
      </c>
      <c r="N7" s="75" t="s">
        <v>102</v>
      </c>
      <c r="O7" s="75">
        <v>56.1</v>
      </c>
      <c r="P7" s="75">
        <v>10.94</v>
      </c>
      <c r="Q7" s="75">
        <v>100</v>
      </c>
      <c r="R7" s="75">
        <v>2916</v>
      </c>
      <c r="S7" s="75">
        <v>17008</v>
      </c>
      <c r="T7" s="75">
        <v>72.760000000000005</v>
      </c>
      <c r="U7" s="75">
        <v>233.75</v>
      </c>
      <c r="V7" s="75">
        <v>1850</v>
      </c>
      <c r="W7" s="75">
        <v>59.91</v>
      </c>
      <c r="X7" s="75">
        <v>30.88</v>
      </c>
      <c r="Y7" s="75">
        <v>98</v>
      </c>
      <c r="Z7" s="75">
        <v>94.16</v>
      </c>
      <c r="AA7" s="75">
        <v>91.26</v>
      </c>
      <c r="AB7" s="75">
        <v>93.18</v>
      </c>
      <c r="AC7" s="75">
        <v>90.22</v>
      </c>
      <c r="AD7" s="75">
        <v>89.69</v>
      </c>
      <c r="AE7" s="75">
        <v>85.72</v>
      </c>
      <c r="AF7" s="75">
        <v>93.44</v>
      </c>
      <c r="AG7" s="75">
        <v>88.66</v>
      </c>
      <c r="AH7" s="75">
        <v>96.05</v>
      </c>
      <c r="AI7" s="75">
        <v>95.06</v>
      </c>
      <c r="AJ7" s="75">
        <v>0</v>
      </c>
      <c r="AK7" s="75">
        <v>0.65</v>
      </c>
      <c r="AL7" s="75">
        <v>13.27</v>
      </c>
      <c r="AM7" s="75">
        <v>22.58</v>
      </c>
      <c r="AN7" s="75">
        <v>36.270000000000003</v>
      </c>
      <c r="AO7" s="75">
        <v>124.89</v>
      </c>
      <c r="AP7" s="75">
        <v>129.72999999999999</v>
      </c>
      <c r="AQ7" s="75">
        <v>123.58</v>
      </c>
      <c r="AR7" s="75">
        <v>132.37</v>
      </c>
      <c r="AS7" s="75">
        <v>123.82</v>
      </c>
      <c r="AT7" s="75">
        <v>144.21</v>
      </c>
      <c r="AU7" s="75">
        <v>474.71</v>
      </c>
      <c r="AV7" s="75">
        <v>623.9</v>
      </c>
      <c r="AW7" s="75">
        <v>526.26</v>
      </c>
      <c r="AX7" s="75">
        <v>518.5</v>
      </c>
      <c r="AY7" s="75">
        <v>393.65</v>
      </c>
      <c r="AZ7" s="75">
        <v>221.76</v>
      </c>
      <c r="BA7" s="75">
        <v>180.07</v>
      </c>
      <c r="BB7" s="75">
        <v>172.39</v>
      </c>
      <c r="BC7" s="75">
        <v>104.38</v>
      </c>
      <c r="BD7" s="75">
        <v>89.72</v>
      </c>
      <c r="BE7" s="75">
        <v>103.18</v>
      </c>
      <c r="BF7" s="75">
        <v>0</v>
      </c>
      <c r="BG7" s="75">
        <v>0</v>
      </c>
      <c r="BH7" s="75">
        <v>0</v>
      </c>
      <c r="BI7" s="75">
        <v>0</v>
      </c>
      <c r="BJ7" s="75">
        <v>52.69</v>
      </c>
      <c r="BK7" s="75">
        <v>392.19</v>
      </c>
      <c r="BL7" s="75">
        <v>413.5</v>
      </c>
      <c r="BM7" s="75">
        <v>407.42</v>
      </c>
      <c r="BN7" s="75">
        <v>296.89</v>
      </c>
      <c r="BO7" s="75">
        <v>270.57</v>
      </c>
      <c r="BP7" s="75">
        <v>307.23</v>
      </c>
      <c r="BQ7" s="75">
        <v>113.34</v>
      </c>
      <c r="BR7" s="75">
        <v>107.43</v>
      </c>
      <c r="BS7" s="75">
        <v>102.78</v>
      </c>
      <c r="BT7" s="75">
        <v>89.03</v>
      </c>
      <c r="BU7" s="75">
        <v>82.99</v>
      </c>
      <c r="BV7" s="75">
        <v>57.03</v>
      </c>
      <c r="BW7" s="75">
        <v>55.84</v>
      </c>
      <c r="BX7" s="75">
        <v>57.08</v>
      </c>
      <c r="BY7" s="75">
        <v>63.06</v>
      </c>
      <c r="BZ7" s="75">
        <v>62.5</v>
      </c>
      <c r="CA7" s="75">
        <v>59.98</v>
      </c>
      <c r="CB7" s="75">
        <v>100.32</v>
      </c>
      <c r="CC7" s="75">
        <v>107.32</v>
      </c>
      <c r="CD7" s="75">
        <v>114.13</v>
      </c>
      <c r="CE7" s="75">
        <v>133.87</v>
      </c>
      <c r="CF7" s="75">
        <v>145.22999999999999</v>
      </c>
      <c r="CG7" s="75">
        <v>283.73</v>
      </c>
      <c r="CH7" s="75">
        <v>287.57</v>
      </c>
      <c r="CI7" s="75">
        <v>286.86</v>
      </c>
      <c r="CJ7" s="75">
        <v>264.77</v>
      </c>
      <c r="CK7" s="75">
        <v>269.33</v>
      </c>
      <c r="CL7" s="75">
        <v>272.98</v>
      </c>
      <c r="CM7" s="75">
        <v>77.38</v>
      </c>
      <c r="CN7" s="75">
        <v>76.08</v>
      </c>
      <c r="CO7" s="75">
        <v>79.84</v>
      </c>
      <c r="CP7" s="75">
        <v>75.83</v>
      </c>
      <c r="CQ7" s="75">
        <v>73.790000000000006</v>
      </c>
      <c r="CR7" s="75">
        <v>58.25</v>
      </c>
      <c r="CS7" s="75">
        <v>61.55</v>
      </c>
      <c r="CT7" s="75">
        <v>57.22</v>
      </c>
      <c r="CU7" s="75">
        <v>59.94</v>
      </c>
      <c r="CV7" s="75">
        <v>59.64</v>
      </c>
      <c r="CW7" s="75">
        <v>58.71</v>
      </c>
      <c r="CX7" s="75">
        <v>100</v>
      </c>
      <c r="CY7" s="75">
        <v>100</v>
      </c>
      <c r="CZ7" s="75">
        <v>100</v>
      </c>
      <c r="DA7" s="75">
        <v>100</v>
      </c>
      <c r="DB7" s="75">
        <v>100</v>
      </c>
      <c r="DC7" s="75">
        <v>68.150000000000006</v>
      </c>
      <c r="DD7" s="75">
        <v>67.489999999999995</v>
      </c>
      <c r="DE7" s="75">
        <v>67.290000000000006</v>
      </c>
      <c r="DF7" s="75">
        <v>89.66</v>
      </c>
      <c r="DG7" s="75">
        <v>90.63</v>
      </c>
      <c r="DH7" s="75">
        <v>79.510000000000005</v>
      </c>
      <c r="DI7" s="75">
        <v>17.489999999999998</v>
      </c>
      <c r="DJ7" s="75">
        <v>18.61</v>
      </c>
      <c r="DK7" s="75">
        <v>20.190000000000001</v>
      </c>
      <c r="DL7" s="75">
        <v>21.91</v>
      </c>
      <c r="DM7" s="75">
        <v>23.13</v>
      </c>
      <c r="DN7" s="75">
        <v>14.97</v>
      </c>
      <c r="DO7" s="75">
        <v>16.16</v>
      </c>
      <c r="DP7" s="75">
        <v>16.420000000000002</v>
      </c>
      <c r="DQ7" s="75">
        <v>21.11</v>
      </c>
      <c r="DR7" s="75">
        <v>23.76</v>
      </c>
      <c r="DS7" s="75">
        <v>20.309999999999999</v>
      </c>
      <c r="DT7" s="75" t="s">
        <v>102</v>
      </c>
      <c r="DU7" s="75" t="s">
        <v>102</v>
      </c>
      <c r="DV7" s="75" t="s">
        <v>102</v>
      </c>
      <c r="DW7" s="75" t="s">
        <v>102</v>
      </c>
      <c r="DX7" s="75" t="s">
        <v>102</v>
      </c>
      <c r="DY7" s="75" t="s">
        <v>102</v>
      </c>
      <c r="DZ7" s="75" t="s">
        <v>102</v>
      </c>
      <c r="EA7" s="75" t="s">
        <v>102</v>
      </c>
      <c r="EB7" s="75" t="s">
        <v>102</v>
      </c>
      <c r="EC7" s="75" t="s">
        <v>102</v>
      </c>
      <c r="ED7" s="75" t="s">
        <v>102</v>
      </c>
      <c r="EE7" s="75" t="s">
        <v>102</v>
      </c>
      <c r="EF7" s="75" t="s">
        <v>102</v>
      </c>
      <c r="EG7" s="75" t="s">
        <v>102</v>
      </c>
      <c r="EH7" s="75" t="s">
        <v>102</v>
      </c>
      <c r="EI7" s="75" t="s">
        <v>102</v>
      </c>
      <c r="EJ7" s="75" t="s">
        <v>102</v>
      </c>
      <c r="EK7" s="75" t="s">
        <v>102</v>
      </c>
      <c r="EL7" s="75" t="s">
        <v>102</v>
      </c>
      <c r="EM7" s="75" t="s">
        <v>102</v>
      </c>
      <c r="EN7" s="75" t="s">
        <v>102</v>
      </c>
      <c r="EO7" s="75" t="s">
        <v>102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29</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岩崎 友也</cp:lastModifiedBy>
  <dcterms:created xsi:type="dcterms:W3CDTF">2020-12-04T02:39:46Z</dcterms:created>
  <dcterms:modified xsi:type="dcterms:W3CDTF">2021-02-01T07:40:39Z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2021-02-01T07:40:39Z</vt:filetime>
  </property>
</Properties>
</file>