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6kP2SHXKuamE/98gBovoh4NL+g1QzVMIVM/EgFqwOhkCYmFcKkc9Zlg3qGj4cHdInn8P7Z80tDINODyZFCGDQ==" workbookSaltValue="fGxa3dZoj5e0uQ+2CV9Ikg==" workbookSpinCount="100000" lockStructure="1"/>
  <bookViews>
    <workbookView xWindow="0" yWindow="15" windowWidth="15360" windowHeight="762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<sst xmlns="http://schemas.openxmlformats.org/spreadsheetml/2006/main" count="233" uniqueCount="118">
  <si>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</si>
  <si>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</si>
  <si>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</si>
  <si>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</si>
  <si>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</si>
  <si>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</si>
  <si>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</si>
  <si>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</si>
  <si>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</si>
  <si>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</si>
  <si>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</si>
  <si>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</si>
  <si>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</si>
  <si>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</si>
  <si>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</si>
  <si>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</si>
  <si>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</si>
  <si>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</si>
  <si>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</si>
  <si>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</si>
  <si>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</si>
  <si>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</si>
  <si>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</si>
  <si>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</si>
  <si>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</si>
  <si>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</si>
  <si>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</si>
  <si>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</si>
  <si>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</si>
  <si>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</si>
  <si>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</si>
  <si>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</si>
  <si>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</si>
  <si>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</si>
  <si>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</si>
  <si>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</si>
  <si>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</si>
  <si>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</si>
  <si>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</si>
  <si>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</si>
  <si>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</si>
  <si>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</si>
  <si>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</si>
  <si>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</si>
  <si>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</si>
  <si>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</si>
  <si>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</si>
  <si>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</si>
  <si>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</si>
  <si>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</si>
  <si>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</si>
  <si>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</si>
  <si>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</si>
  <si>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</si>
  <si>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</si>
  <si>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</si>
  <si>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</si>
  <si>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</si>
  <si>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</si>
  <si>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</si>
  <si>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</si>
  <si>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</si>
  <si>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</si>
  <si>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</si>
  <si>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</si>
  <si>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</si>
  <si>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</si>
  <si>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</si>
  <si>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</si>
  <si>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</si>
  <si>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</si>
  <si>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</si>
  <si>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</si>
  <si>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</si>
  <si>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</si>
  <si>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</si>
  <si>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</si>
  <si>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</si>
  <si>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</si>
  <si>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</si>
  <si>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</si>
  <si>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</si>
  <si>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</si>
  <si>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</si>
  <si>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</si>
  <si>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</si>
  <si>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</si>
  <si>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</si>
  <si>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</si>
  <si>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</si>
  <si>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</si>
  <si>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</si>
  <si>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</si>
  <si>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</si>
  <si>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</si>
  <si>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</si>
  <si>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</si>
  <si>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</si>
  <si>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</si>
  <si>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</si>
  <si>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</si>
  <si>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</si>
  <si>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</si>
  <si>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</si>
  <si>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</si>
  <si>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</si>
  <si>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</si>
  <si>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</si>
  <si>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</si>
  <si>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</si>
  <si>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</si>
  <si>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</si>
  <si>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</si>
  <si>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</si>
  <si>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</si>
  <si>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平成１３年度に完了した統合事業により大規模な配水管工事は完了している。
　今後は小規模漏水の調査、修繕により無収水量の削減を図る必要がある。
　浄水場等の施設について年度により大規模な修繕に偏りが生じないように平準化し、施設の延命化を図っていく必要がある。
　また、令和２年度末に再生加速化交付金事業を活用した、水道水中の放射性物質監視設備設置工事が完了予定である。</t>
    <rPh sb="1" eb="3">
      <t>ヘイセイ</t>
    </rPh>
    <rPh sb="5" eb="7">
      <t>ネンド</t>
    </rPh>
    <rPh sb="8" eb="10">
      <t>カンリョウ</t>
    </rPh>
    <rPh sb="12" eb="14">
      <t>トウゴウ</t>
    </rPh>
    <rPh sb="14" eb="16">
      <t>ジギョウ</t>
    </rPh>
    <rPh sb="19" eb="22">
      <t>ダイキボ</t>
    </rPh>
    <rPh sb="23" eb="26">
      <t>ハイスイカン</t>
    </rPh>
    <rPh sb="26" eb="28">
      <t>コウジ</t>
    </rPh>
    <rPh sb="29" eb="31">
      <t>カンリョウ</t>
    </rPh>
    <rPh sb="38" eb="40">
      <t>コンゴ</t>
    </rPh>
    <rPh sb="41" eb="44">
      <t>ショウキボ</t>
    </rPh>
    <rPh sb="44" eb="46">
      <t>ロウスイ</t>
    </rPh>
    <rPh sb="47" eb="49">
      <t>チョウサ</t>
    </rPh>
    <rPh sb="50" eb="52">
      <t>シュウゼン</t>
    </rPh>
    <phoneticPr fontId="4"/>
  </si>
  <si>
    <t>　令和元年度より臨時使用以外の水道使用料も徴収しているため、昨年度と比べ全体的に経営の健全性・効率性は向上しているが、給水人口は未だ避難前には戻っていない。
　⑤料金回収率は平均の約半分となっているため、実態に応じた料金改正及び経費削減策を検討する必要性がある。
　⑧有収率については、Ｒ元年度から料金を徴収してはいるものの、公共工事での水道使用や排泥作業、凍結による漏水等が原因である。特に漏水については避難指示が解除されたものの、帰還住民が少なく発見が遅れることが、無収水量の増大につながっている。</t>
    <rPh sb="1" eb="3">
      <t>レイワ</t>
    </rPh>
    <rPh sb="3" eb="5">
      <t>ガンネン</t>
    </rPh>
    <rPh sb="5" eb="6">
      <t>ド</t>
    </rPh>
    <rPh sb="8" eb="10">
      <t>リンジ</t>
    </rPh>
    <rPh sb="10" eb="12">
      <t>シヨウ</t>
    </rPh>
    <rPh sb="12" eb="14">
      <t>イガイ</t>
    </rPh>
    <rPh sb="15" eb="17">
      <t>スイドウ</t>
    </rPh>
    <rPh sb="17" eb="19">
      <t>シヨウ</t>
    </rPh>
    <rPh sb="36" eb="39">
      <t>ゼンタイテキ</t>
    </rPh>
    <rPh sb="59" eb="61">
      <t>キュウスイ</t>
    </rPh>
    <rPh sb="61" eb="63">
      <t>ジンコウ</t>
    </rPh>
    <rPh sb="64" eb="65">
      <t>イマ</t>
    </rPh>
    <rPh sb="66" eb="68">
      <t>ヒナン</t>
    </rPh>
    <rPh sb="68" eb="69">
      <t>マエ</t>
    </rPh>
    <rPh sb="71" eb="72">
      <t>モド</t>
    </rPh>
    <rPh sb="134" eb="136">
      <t>ユウシュウ</t>
    </rPh>
    <rPh sb="136" eb="137">
      <t>リツ</t>
    </rPh>
    <rPh sb="144" eb="146">
      <t>ガンネン</t>
    </rPh>
    <rPh sb="146" eb="147">
      <t>ド</t>
    </rPh>
    <rPh sb="149" eb="151">
      <t>リョウキン</t>
    </rPh>
    <rPh sb="152" eb="154">
      <t>チョウシュウ</t>
    </rPh>
    <rPh sb="163" eb="165">
      <t>コウキョウ</t>
    </rPh>
    <rPh sb="165" eb="167">
      <t>コウジ</t>
    </rPh>
    <rPh sb="169" eb="171">
      <t>スイドウ</t>
    </rPh>
    <rPh sb="171" eb="173">
      <t>シヨウ</t>
    </rPh>
    <rPh sb="174" eb="176">
      <t>ハイデイ</t>
    </rPh>
    <rPh sb="176" eb="178">
      <t>サギョウ</t>
    </rPh>
    <rPh sb="179" eb="181">
      <t>トウケツ</t>
    </rPh>
    <rPh sb="184" eb="186">
      <t>ロウスイ</t>
    </rPh>
    <rPh sb="186" eb="187">
      <t>ナド</t>
    </rPh>
    <rPh sb="188" eb="190">
      <t>ゲンイン</t>
    </rPh>
    <rPh sb="194" eb="195">
      <t>トク</t>
    </rPh>
    <rPh sb="196" eb="198">
      <t>ロウスイ</t>
    </rPh>
    <rPh sb="203" eb="205">
      <t>ヒナン</t>
    </rPh>
    <rPh sb="205" eb="207">
      <t>シジ</t>
    </rPh>
    <rPh sb="208" eb="210">
      <t>カイジョ</t>
    </rPh>
    <rPh sb="217" eb="219">
      <t>キカン</t>
    </rPh>
    <rPh sb="219" eb="221">
      <t>ジュウミン</t>
    </rPh>
    <rPh sb="222" eb="223">
      <t>スク</t>
    </rPh>
    <rPh sb="225" eb="227">
      <t>ハッケン</t>
    </rPh>
    <rPh sb="228" eb="229">
      <t>オク</t>
    </rPh>
    <phoneticPr fontId="4"/>
  </si>
  <si>
    <t>　施設自体には震災による影響はほとんどなかったため、大規模な修繕は生じないと考えられる。今後は小規模漏水の調査、修繕による無収水量の削減、施設の延命化、運転管理の工夫による経費削減に努める。
　また、令和元年度から水道使用料の徴収を再開した。給水人口は未だ及ばないため、水道水の安全性をＰＲ帰還住民や移住者の加入促進に努める。
　料金については、事業の健全な運営のためには必要不可欠であるが、住民の帰還や移住促進のために慎重に検討する必要がある。</t>
    <rPh sb="1" eb="3">
      <t>シセツ</t>
    </rPh>
    <rPh sb="3" eb="5">
      <t>ジタイ</t>
    </rPh>
    <rPh sb="7" eb="9">
      <t>シンサイ</t>
    </rPh>
    <rPh sb="12" eb="14">
      <t>エイキョウ</t>
    </rPh>
    <rPh sb="26" eb="29">
      <t>ダイキボ</t>
    </rPh>
    <rPh sb="30" eb="32">
      <t>シュウゼン</t>
    </rPh>
    <rPh sb="33" eb="34">
      <t>ショウ</t>
    </rPh>
    <rPh sb="38" eb="39">
      <t>カンガ</t>
    </rPh>
    <rPh sb="44" eb="46">
      <t>コンゴ</t>
    </rPh>
    <rPh sb="47" eb="50">
      <t>ショウキボ</t>
    </rPh>
    <rPh sb="50" eb="52">
      <t>ロウスイ</t>
    </rPh>
    <rPh sb="53" eb="55">
      <t>チョウサ</t>
    </rPh>
    <rPh sb="56" eb="58">
      <t>シュウゼン</t>
    </rPh>
    <rPh sb="61" eb="62">
      <t>ナシ</t>
    </rPh>
    <rPh sb="62" eb="63">
      <t>シュウ</t>
    </rPh>
    <rPh sb="63" eb="65">
      <t>スイリョウ</t>
    </rPh>
    <rPh sb="66" eb="68">
      <t>サクゲン</t>
    </rPh>
    <rPh sb="69" eb="71">
      <t>シセツ</t>
    </rPh>
    <rPh sb="72" eb="74">
      <t>エンメイ</t>
    </rPh>
    <rPh sb="74" eb="75">
      <t>カ</t>
    </rPh>
    <rPh sb="76" eb="78">
      <t>ウンテン</t>
    </rPh>
    <rPh sb="78" eb="80">
      <t>カンリ</t>
    </rPh>
    <rPh sb="81" eb="83">
      <t>クフウ</t>
    </rPh>
    <rPh sb="86" eb="88">
      <t>ケイヒ</t>
    </rPh>
    <rPh sb="88" eb="90">
      <t>サクゲン</t>
    </rPh>
    <rPh sb="91" eb="92">
      <t>ツト</t>
    </rPh>
    <rPh sb="100" eb="102">
      <t>レイワ</t>
    </rPh>
    <rPh sb="102" eb="104">
      <t>ガンネン</t>
    </rPh>
    <rPh sb="104" eb="105">
      <t>ド</t>
    </rPh>
    <rPh sb="107" eb="109">
      <t>スイドウ</t>
    </rPh>
    <rPh sb="109" eb="111">
      <t>シヨウ</t>
    </rPh>
    <rPh sb="196" eb="198">
      <t>ジュウミン</t>
    </rPh>
    <rPh sb="199" eb="201">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</si>
</sst>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1.66</c:v>
                </c:pt>
                <c:pt idx="3">
                  <c:v>0</c:v>
                </c:pt>
                <c:pt idx="4">
                  <c:v>0</c:v>
                </c:pt>
              </c:numCache>
            </c:numRef>
          </c:val>
          <c:extLst xmlns:c16r2="http://schemas.microsoft.com/office/drawing/2015/06/chart">
            <c:ext xmlns:c16="http://schemas.microsoft.com/office/drawing/2014/chart" uri="{C3380CC4-5D6E-409C-BE32-E72D297353CC}">
              <c16:uniqueId val="{00000000-A748-4C10-8CFB-8C327BD02D6D}"/>
            </c:ext>
          </c:extLst>
        </c:ser>
        <c:dLbls>
          <c:showLegendKey val="0"/>
          <c:showVal val="0"/>
          <c:showCatName val="0"/>
          <c:showSerName val="0"/>
          <c:showPercent val="0"/>
          <c:showBubbleSize val="0"/>
        </c:dLbls>
        <c:gapWidth val="150"/>
        <c:axId val="60476800"/>
        <c:axId val="6048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0.62</c:v>
                </c:pt>
                <c:pt idx="4">
                  <c:v>0.39</c:v>
                </c:pt>
              </c:numCache>
            </c:numRef>
          </c:val>
          <c:smooth val="0"/>
          <c:extLst xmlns:c16r2="http://schemas.microsoft.com/office/drawing/2015/06/chart">
            <c:ext xmlns:c16="http://schemas.microsoft.com/office/drawing/2014/chart" uri="{C3380CC4-5D6E-409C-BE32-E72D297353CC}">
              <c16:uniqueId val="{00000001-A748-4C10-8CFB-8C327BD02D6D}"/>
            </c:ext>
          </c:extLst>
        </c:ser>
        <c:dLbls>
          <c:showLegendKey val="0"/>
          <c:showVal val="0"/>
          <c:showCatName val="0"/>
          <c:showSerName val="0"/>
          <c:showPercent val="0"/>
          <c:showBubbleSize val="0"/>
        </c:dLbls>
        <c:marker val="1"/>
        <c:smooth val="0"/>
        <c:axId val="60476800"/>
        <c:axId val="60483072"/>
      </c:lineChart>
      <c:dateAx>
        <c:axId val="60476800"/>
        <c:scaling>
          <c:orientation val="minMax"/>
        </c:scaling>
        <c:delete val="1"/>
        <c:axPos val="b"/>
        <c:numFmt formatCode="&quot;H&quot;yy" sourceLinked="1"/>
        <c:majorTickMark val="none"/>
        <c:minorTickMark val="none"/>
        <c:tickLblPos val="none"/>
        <c:crossAx val="60483072"/>
        <c:crosses val="autoZero"/>
        <c:auto val="1"/>
        <c:lblOffset val="100"/>
        <c:baseTimeUnit val="years"/>
      </c:dateAx>
      <c:valAx>
        <c:axId val="604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41.91</c:v>
                </c:pt>
                <c:pt idx="1">
                  <c:v>28.12</c:v>
                </c:pt>
                <c:pt idx="2">
                  <c:v>31.36</c:v>
                </c:pt>
                <c:pt idx="3">
                  <c:v>42.7</c:v>
                </c:pt>
                <c:pt idx="4">
                  <c:v>30.31</c:v>
                </c:pt>
              </c:numCache>
            </c:numRef>
          </c:val>
          <c:extLst xmlns:c16r2="http://schemas.microsoft.com/office/drawing/2015/06/chart">
            <c:ext xmlns:c16="http://schemas.microsoft.com/office/drawing/2014/chart" uri="{C3380CC4-5D6E-409C-BE32-E72D297353CC}">
              <c16:uniqueId val="{00000000-D2A7-4CC2-8713-C4E15DC4ECD2}"/>
            </c:ext>
          </c:extLst>
        </c:ser>
        <c:dLbls>
          <c:showLegendKey val="0"/>
          <c:showVal val="0"/>
          <c:showCatName val="0"/>
          <c:showSerName val="0"/>
          <c:showPercent val="0"/>
          <c:showBubbleSize val="0"/>
        </c:dLbls>
        <c:gapWidth val="150"/>
        <c:axId val="101289344"/>
        <c:axId val="1012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48.26</c:v>
                </c:pt>
                <c:pt idx="4">
                  <c:v>48.01</c:v>
                </c:pt>
              </c:numCache>
            </c:numRef>
          </c:val>
          <c:smooth val="0"/>
          <c:extLst xmlns:c16r2="http://schemas.microsoft.com/office/drawing/2015/06/chart">
            <c:ext xmlns:c16="http://schemas.microsoft.com/office/drawing/2014/chart" uri="{C3380CC4-5D6E-409C-BE32-E72D297353CC}">
              <c16:uniqueId val="{00000001-D2A7-4CC2-8713-C4E15DC4ECD2}"/>
            </c:ext>
          </c:extLst>
        </c:ser>
        <c:dLbls>
          <c:showLegendKey val="0"/>
          <c:showVal val="0"/>
          <c:showCatName val="0"/>
          <c:showSerName val="0"/>
          <c:showPercent val="0"/>
          <c:showBubbleSize val="0"/>
        </c:dLbls>
        <c:marker val="1"/>
        <c:smooth val="0"/>
        <c:axId val="101289344"/>
        <c:axId val="101291520"/>
      </c:lineChart>
      <c:dateAx>
        <c:axId val="101289344"/>
        <c:scaling>
          <c:orientation val="minMax"/>
        </c:scaling>
        <c:delete val="1"/>
        <c:axPos val="b"/>
        <c:numFmt formatCode="&quot;H&quot;yy" sourceLinked="1"/>
        <c:majorTickMark val="none"/>
        <c:minorTickMark val="none"/>
        <c:tickLblPos val="none"/>
        <c:crossAx val="101291520"/>
        <c:crosses val="autoZero"/>
        <c:auto val="1"/>
        <c:lblOffset val="100"/>
        <c:baseTimeUnit val="years"/>
      </c:dateAx>
      <c:valAx>
        <c:axId val="1012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1.54</c:v>
                </c:pt>
                <c:pt idx="1">
                  <c:v>8.82</c:v>
                </c:pt>
                <c:pt idx="2">
                  <c:v>1.79</c:v>
                </c:pt>
                <c:pt idx="3">
                  <c:v>0.7</c:v>
                </c:pt>
                <c:pt idx="4">
                  <c:v>62.38</c:v>
                </c:pt>
              </c:numCache>
            </c:numRef>
          </c:val>
          <c:extLst xmlns:c16r2="http://schemas.microsoft.com/office/drawing/2015/06/chart">
            <c:ext xmlns:c16="http://schemas.microsoft.com/office/drawing/2014/chart" uri="{C3380CC4-5D6E-409C-BE32-E72D297353CC}">
              <c16:uniqueId val="{00000000-E207-441B-9D58-88358D3B3D5D}"/>
            </c:ext>
          </c:extLst>
        </c:ser>
        <c:dLbls>
          <c:showLegendKey val="0"/>
          <c:showVal val="0"/>
          <c:showCatName val="0"/>
          <c:showSerName val="0"/>
          <c:showPercent val="0"/>
          <c:showBubbleSize val="0"/>
        </c:dLbls>
        <c:gapWidth val="150"/>
        <c:axId val="101343232"/>
        <c:axId val="1013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72.72</c:v>
                </c:pt>
                <c:pt idx="4">
                  <c:v>72.75</c:v>
                </c:pt>
              </c:numCache>
            </c:numRef>
          </c:val>
          <c:smooth val="0"/>
          <c:extLst xmlns:c16r2="http://schemas.microsoft.com/office/drawing/2015/06/chart">
            <c:ext xmlns:c16="http://schemas.microsoft.com/office/drawing/2014/chart" uri="{C3380CC4-5D6E-409C-BE32-E72D297353CC}">
              <c16:uniqueId val="{00000001-E207-441B-9D58-88358D3B3D5D}"/>
            </c:ext>
          </c:extLst>
        </c:ser>
        <c:dLbls>
          <c:showLegendKey val="0"/>
          <c:showVal val="0"/>
          <c:showCatName val="0"/>
          <c:showSerName val="0"/>
          <c:showPercent val="0"/>
          <c:showBubbleSize val="0"/>
        </c:dLbls>
        <c:marker val="1"/>
        <c:smooth val="0"/>
        <c:axId val="101343232"/>
        <c:axId val="101345152"/>
      </c:lineChart>
      <c:dateAx>
        <c:axId val="101343232"/>
        <c:scaling>
          <c:orientation val="minMax"/>
        </c:scaling>
        <c:delete val="1"/>
        <c:axPos val="b"/>
        <c:numFmt formatCode="&quot;H&quot;yy" sourceLinked="1"/>
        <c:majorTickMark val="none"/>
        <c:minorTickMark val="none"/>
        <c:tickLblPos val="none"/>
        <c:crossAx val="101345152"/>
        <c:crosses val="autoZero"/>
        <c:auto val="1"/>
        <c:lblOffset val="100"/>
        <c:baseTimeUnit val="years"/>
      </c:dateAx>
      <c:valAx>
        <c:axId val="1013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78.010000000000005</c:v>
                </c:pt>
                <c:pt idx="1">
                  <c:v>73.14</c:v>
                </c:pt>
                <c:pt idx="2">
                  <c:v>51.72</c:v>
                </c:pt>
                <c:pt idx="3">
                  <c:v>54.4</c:v>
                </c:pt>
                <c:pt idx="4">
                  <c:v>73.8</c:v>
                </c:pt>
              </c:numCache>
            </c:numRef>
          </c:val>
          <c:extLst xmlns:c16r2="http://schemas.microsoft.com/office/drawing/2015/06/chart">
            <c:ext xmlns:c16="http://schemas.microsoft.com/office/drawing/2014/chart" uri="{C3380CC4-5D6E-409C-BE32-E72D297353CC}">
              <c16:uniqueId val="{00000000-2AAF-4682-99D5-572FF2D8189C}"/>
            </c:ext>
          </c:extLst>
        </c:ser>
        <c:dLbls>
          <c:showLegendKey val="0"/>
          <c:showVal val="0"/>
          <c:showCatName val="0"/>
          <c:showSerName val="0"/>
          <c:showPercent val="0"/>
          <c:showBubbleSize val="0"/>
        </c:dLbls>
        <c:gapWidth val="150"/>
        <c:axId val="99909632"/>
        <c:axId val="999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73.25</c:v>
                </c:pt>
                <c:pt idx="4">
                  <c:v>75.06</c:v>
                </c:pt>
              </c:numCache>
            </c:numRef>
          </c:val>
          <c:smooth val="0"/>
          <c:extLst xmlns:c16r2="http://schemas.microsoft.com/office/drawing/2015/06/chart">
            <c:ext xmlns:c16="http://schemas.microsoft.com/office/drawing/2014/chart" uri="{C3380CC4-5D6E-409C-BE32-E72D297353CC}">
              <c16:uniqueId val="{00000001-2AAF-4682-99D5-572FF2D8189C}"/>
            </c:ext>
          </c:extLst>
        </c:ser>
        <c:dLbls>
          <c:showLegendKey val="0"/>
          <c:showVal val="0"/>
          <c:showCatName val="0"/>
          <c:showSerName val="0"/>
          <c:showPercent val="0"/>
          <c:showBubbleSize val="0"/>
        </c:dLbls>
        <c:marker val="1"/>
        <c:smooth val="0"/>
        <c:axId val="99909632"/>
        <c:axId val="99911552"/>
      </c:lineChart>
      <c:dateAx>
        <c:axId val="99909632"/>
        <c:scaling>
          <c:orientation val="minMax"/>
        </c:scaling>
        <c:delete val="1"/>
        <c:axPos val="b"/>
        <c:numFmt formatCode="&quot;H&quot;yy" sourceLinked="1"/>
        <c:majorTickMark val="none"/>
        <c:minorTickMark val="none"/>
        <c:tickLblPos val="none"/>
        <c:crossAx val="99911552"/>
        <c:crosses val="autoZero"/>
        <c:auto val="1"/>
        <c:lblOffset val="100"/>
        <c:baseTimeUnit val="years"/>
      </c:dateAx>
      <c:valAx>
        <c:axId val="999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EE-42B0-AD9E-C19BEF46EC36}"/>
            </c:ext>
          </c:extLst>
        </c:ser>
        <c:dLbls>
          <c:showLegendKey val="0"/>
          <c:showVal val="0"/>
          <c:showCatName val="0"/>
          <c:showSerName val="0"/>
          <c:showPercent val="0"/>
          <c:showBubbleSize val="0"/>
        </c:dLbls>
        <c:gapWidth val="150"/>
        <c:axId val="101081472"/>
        <c:axId val="1010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EE-42B0-AD9E-C19BEF46EC36}"/>
            </c:ext>
          </c:extLst>
        </c:ser>
        <c:dLbls>
          <c:showLegendKey val="0"/>
          <c:showVal val="0"/>
          <c:showCatName val="0"/>
          <c:showSerName val="0"/>
          <c:showPercent val="0"/>
          <c:showBubbleSize val="0"/>
        </c:dLbls>
        <c:marker val="1"/>
        <c:smooth val="0"/>
        <c:axId val="101081472"/>
        <c:axId val="101083392"/>
      </c:lineChart>
      <c:dateAx>
        <c:axId val="101081472"/>
        <c:scaling>
          <c:orientation val="minMax"/>
        </c:scaling>
        <c:delete val="1"/>
        <c:axPos val="b"/>
        <c:numFmt formatCode="&quot;H&quot;yy" sourceLinked="1"/>
        <c:majorTickMark val="none"/>
        <c:minorTickMark val="none"/>
        <c:tickLblPos val="none"/>
        <c:crossAx val="101083392"/>
        <c:crosses val="autoZero"/>
        <c:auto val="1"/>
        <c:lblOffset val="100"/>
        <c:baseTimeUnit val="years"/>
      </c:dateAx>
      <c:valAx>
        <c:axId val="1010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F3-447E-B7AB-004F19C00311}"/>
            </c:ext>
          </c:extLst>
        </c:ser>
        <c:dLbls>
          <c:showLegendKey val="0"/>
          <c:showVal val="0"/>
          <c:showCatName val="0"/>
          <c:showSerName val="0"/>
          <c:showPercent val="0"/>
          <c:showBubbleSize val="0"/>
        </c:dLbls>
        <c:gapWidth val="150"/>
        <c:axId val="101110528"/>
        <c:axId val="1011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F3-447E-B7AB-004F19C00311}"/>
            </c:ext>
          </c:extLst>
        </c:ser>
        <c:dLbls>
          <c:showLegendKey val="0"/>
          <c:showVal val="0"/>
          <c:showCatName val="0"/>
          <c:showSerName val="0"/>
          <c:showPercent val="0"/>
          <c:showBubbleSize val="0"/>
        </c:dLbls>
        <c:marker val="1"/>
        <c:smooth val="0"/>
        <c:axId val="101110528"/>
        <c:axId val="101112448"/>
      </c:lineChart>
      <c:dateAx>
        <c:axId val="101110528"/>
        <c:scaling>
          <c:orientation val="minMax"/>
        </c:scaling>
        <c:delete val="1"/>
        <c:axPos val="b"/>
        <c:numFmt formatCode="&quot;H&quot;yy" sourceLinked="1"/>
        <c:majorTickMark val="none"/>
        <c:minorTickMark val="none"/>
        <c:tickLblPos val="none"/>
        <c:crossAx val="101112448"/>
        <c:crosses val="autoZero"/>
        <c:auto val="1"/>
        <c:lblOffset val="100"/>
        <c:baseTimeUnit val="years"/>
      </c:dateAx>
      <c:valAx>
        <c:axId val="1011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41-4FA4-966D-5A47651F9D73}"/>
            </c:ext>
          </c:extLst>
        </c:ser>
        <c:dLbls>
          <c:showLegendKey val="0"/>
          <c:showVal val="0"/>
          <c:showCatName val="0"/>
          <c:showSerName val="0"/>
          <c:showPercent val="0"/>
          <c:showBubbleSize val="0"/>
        </c:dLbls>
        <c:gapWidth val="150"/>
        <c:axId val="101145984"/>
        <c:axId val="1011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41-4FA4-966D-5A47651F9D73}"/>
            </c:ext>
          </c:extLst>
        </c:ser>
        <c:dLbls>
          <c:showLegendKey val="0"/>
          <c:showVal val="0"/>
          <c:showCatName val="0"/>
          <c:showSerName val="0"/>
          <c:showPercent val="0"/>
          <c:showBubbleSize val="0"/>
        </c:dLbls>
        <c:marker val="1"/>
        <c:smooth val="0"/>
        <c:axId val="101145984"/>
        <c:axId val="101152256"/>
      </c:lineChart>
      <c:dateAx>
        <c:axId val="101145984"/>
        <c:scaling>
          <c:orientation val="minMax"/>
        </c:scaling>
        <c:delete val="1"/>
        <c:axPos val="b"/>
        <c:numFmt formatCode="&quot;H&quot;yy" sourceLinked="1"/>
        <c:majorTickMark val="none"/>
        <c:minorTickMark val="none"/>
        <c:tickLblPos val="none"/>
        <c:crossAx val="101152256"/>
        <c:crosses val="autoZero"/>
        <c:auto val="1"/>
        <c:lblOffset val="100"/>
        <c:baseTimeUnit val="years"/>
      </c:dateAx>
      <c:valAx>
        <c:axId val="1011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C6-4879-96AE-92EDA111BFB5}"/>
            </c:ext>
          </c:extLst>
        </c:ser>
        <c:dLbls>
          <c:showLegendKey val="0"/>
          <c:showVal val="0"/>
          <c:showCatName val="0"/>
          <c:showSerName val="0"/>
          <c:showPercent val="0"/>
          <c:showBubbleSize val="0"/>
        </c:dLbls>
        <c:gapWidth val="150"/>
        <c:axId val="101457920"/>
        <c:axId val="1014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C6-4879-96AE-92EDA111BFB5}"/>
            </c:ext>
          </c:extLst>
        </c:ser>
        <c:dLbls>
          <c:showLegendKey val="0"/>
          <c:showVal val="0"/>
          <c:showCatName val="0"/>
          <c:showSerName val="0"/>
          <c:showPercent val="0"/>
          <c:showBubbleSize val="0"/>
        </c:dLbls>
        <c:marker val="1"/>
        <c:smooth val="0"/>
        <c:axId val="101457920"/>
        <c:axId val="101459840"/>
      </c:lineChart>
      <c:dateAx>
        <c:axId val="101457920"/>
        <c:scaling>
          <c:orientation val="minMax"/>
        </c:scaling>
        <c:delete val="1"/>
        <c:axPos val="b"/>
        <c:numFmt formatCode="&quot;H&quot;yy" sourceLinked="1"/>
        <c:majorTickMark val="none"/>
        <c:minorTickMark val="none"/>
        <c:tickLblPos val="none"/>
        <c:crossAx val="101459840"/>
        <c:crosses val="autoZero"/>
        <c:auto val="1"/>
        <c:lblOffset val="100"/>
        <c:baseTimeUnit val="years"/>
      </c:dateAx>
      <c:valAx>
        <c:axId val="1014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55436.12</c:v>
                </c:pt>
                <c:pt idx="1">
                  <c:v>14950.73</c:v>
                </c:pt>
                <c:pt idx="2">
                  <c:v>61807.26</c:v>
                </c:pt>
                <c:pt idx="3">
                  <c:v>102173.77</c:v>
                </c:pt>
                <c:pt idx="4">
                  <c:v>1670.61</c:v>
                </c:pt>
              </c:numCache>
            </c:numRef>
          </c:val>
          <c:extLst xmlns:c16r2="http://schemas.microsoft.com/office/drawing/2015/06/chart">
            <c:ext xmlns:c16="http://schemas.microsoft.com/office/drawing/2014/chart" uri="{C3380CC4-5D6E-409C-BE32-E72D297353CC}">
              <c16:uniqueId val="{00000000-51B7-4A55-A4EE-62550365981D}"/>
            </c:ext>
          </c:extLst>
        </c:ser>
        <c:dLbls>
          <c:showLegendKey val="0"/>
          <c:showVal val="0"/>
          <c:showCatName val="0"/>
          <c:showSerName val="0"/>
          <c:showPercent val="0"/>
          <c:showBubbleSize val="0"/>
        </c:dLbls>
        <c:gapWidth val="150"/>
        <c:axId val="101505280"/>
        <c:axId val="1015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1274.21</c:v>
                </c:pt>
                <c:pt idx="4">
                  <c:v>1183.92</c:v>
                </c:pt>
              </c:numCache>
            </c:numRef>
          </c:val>
          <c:smooth val="0"/>
          <c:extLst xmlns:c16r2="http://schemas.microsoft.com/office/drawing/2015/06/chart">
            <c:ext xmlns:c16="http://schemas.microsoft.com/office/drawing/2014/chart" uri="{C3380CC4-5D6E-409C-BE32-E72D297353CC}">
              <c16:uniqueId val="{00000001-51B7-4A55-A4EE-62550365981D}"/>
            </c:ext>
          </c:extLst>
        </c:ser>
        <c:dLbls>
          <c:showLegendKey val="0"/>
          <c:showVal val="0"/>
          <c:showCatName val="0"/>
          <c:showSerName val="0"/>
          <c:showPercent val="0"/>
          <c:showBubbleSize val="0"/>
        </c:dLbls>
        <c:marker val="1"/>
        <c:smooth val="0"/>
        <c:axId val="101505280"/>
        <c:axId val="101507456"/>
      </c:lineChart>
      <c:dateAx>
        <c:axId val="101505280"/>
        <c:scaling>
          <c:orientation val="minMax"/>
        </c:scaling>
        <c:delete val="1"/>
        <c:axPos val="b"/>
        <c:numFmt formatCode="&quot;H&quot;yy" sourceLinked="1"/>
        <c:majorTickMark val="none"/>
        <c:minorTickMark val="none"/>
        <c:tickLblPos val="none"/>
        <c:crossAx val="101507456"/>
        <c:crosses val="autoZero"/>
        <c:auto val="1"/>
        <c:lblOffset val="100"/>
        <c:baseTimeUnit val="years"/>
      </c:dateAx>
      <c:valAx>
        <c:axId val="1015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c:v>
                </c:pt>
                <c:pt idx="1">
                  <c:v>4.8</c:v>
                </c:pt>
                <c:pt idx="2">
                  <c:v>1.01</c:v>
                </c:pt>
                <c:pt idx="3">
                  <c:v>0.52</c:v>
                </c:pt>
                <c:pt idx="4">
                  <c:v>22.66</c:v>
                </c:pt>
              </c:numCache>
            </c:numRef>
          </c:val>
          <c:extLst xmlns:c16r2="http://schemas.microsoft.com/office/drawing/2015/06/chart">
            <c:ext xmlns:c16="http://schemas.microsoft.com/office/drawing/2014/chart" uri="{C3380CC4-5D6E-409C-BE32-E72D297353CC}">
              <c16:uniqueId val="{00000000-EC0C-4F65-AA19-8744BB942ECD}"/>
            </c:ext>
          </c:extLst>
        </c:ser>
        <c:dLbls>
          <c:showLegendKey val="0"/>
          <c:showVal val="0"/>
          <c:showCatName val="0"/>
          <c:showSerName val="0"/>
          <c:showPercent val="0"/>
          <c:showBubbleSize val="0"/>
        </c:dLbls>
        <c:gapWidth val="150"/>
        <c:axId val="101210752"/>
        <c:axId val="1012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41.25</c:v>
                </c:pt>
                <c:pt idx="4">
                  <c:v>42.5</c:v>
                </c:pt>
              </c:numCache>
            </c:numRef>
          </c:val>
          <c:smooth val="0"/>
          <c:extLst xmlns:c16r2="http://schemas.microsoft.com/office/drawing/2015/06/chart">
            <c:ext xmlns:c16="http://schemas.microsoft.com/office/drawing/2014/chart" uri="{C3380CC4-5D6E-409C-BE32-E72D297353CC}">
              <c16:uniqueId val="{00000001-EC0C-4F65-AA19-8744BB942ECD}"/>
            </c:ext>
          </c:extLst>
        </c:ser>
        <c:dLbls>
          <c:showLegendKey val="0"/>
          <c:showVal val="0"/>
          <c:showCatName val="0"/>
          <c:showSerName val="0"/>
          <c:showPercent val="0"/>
          <c:showBubbleSize val="0"/>
        </c:dLbls>
        <c:marker val="1"/>
        <c:smooth val="0"/>
        <c:axId val="101210752"/>
        <c:axId val="101221120"/>
      </c:lineChart>
      <c:dateAx>
        <c:axId val="101210752"/>
        <c:scaling>
          <c:orientation val="minMax"/>
        </c:scaling>
        <c:delete val="1"/>
        <c:axPos val="b"/>
        <c:numFmt formatCode="&quot;H&quot;yy" sourceLinked="1"/>
        <c:majorTickMark val="none"/>
        <c:minorTickMark val="none"/>
        <c:tickLblPos val="none"/>
        <c:crossAx val="101221120"/>
        <c:crosses val="autoZero"/>
        <c:auto val="1"/>
        <c:lblOffset val="100"/>
        <c:baseTimeUnit val="years"/>
      </c:dateAx>
      <c:valAx>
        <c:axId val="1012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27915.51</c:v>
                </c:pt>
                <c:pt idx="1">
                  <c:v>6383.62</c:v>
                </c:pt>
                <c:pt idx="2">
                  <c:v>30079.15</c:v>
                </c:pt>
                <c:pt idx="3">
                  <c:v>60874.19</c:v>
                </c:pt>
                <c:pt idx="4">
                  <c:v>1232.57</c:v>
                </c:pt>
              </c:numCache>
            </c:numRef>
          </c:val>
          <c:extLst xmlns:c16r2="http://schemas.microsoft.com/office/drawing/2015/06/chart">
            <c:ext xmlns:c16="http://schemas.microsoft.com/office/drawing/2014/chart" uri="{C3380CC4-5D6E-409C-BE32-E72D297353CC}">
              <c16:uniqueId val="{00000000-6774-478C-8A37-DC43AF160D0F}"/>
            </c:ext>
          </c:extLst>
        </c:ser>
        <c:dLbls>
          <c:showLegendKey val="0"/>
          <c:showVal val="0"/>
          <c:showCatName val="0"/>
          <c:showSerName val="0"/>
          <c:showPercent val="0"/>
          <c:showBubbleSize val="0"/>
        </c:dLbls>
        <c:gapWidth val="150"/>
        <c:axId val="101248000"/>
        <c:axId val="1012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383.25</c:v>
                </c:pt>
                <c:pt idx="4">
                  <c:v>377.72</c:v>
                </c:pt>
              </c:numCache>
            </c:numRef>
          </c:val>
          <c:smooth val="0"/>
          <c:extLst xmlns:c16r2="http://schemas.microsoft.com/office/drawing/2015/06/chart">
            <c:ext xmlns:c16="http://schemas.microsoft.com/office/drawing/2014/chart" uri="{C3380CC4-5D6E-409C-BE32-E72D297353CC}">
              <c16:uniqueId val="{00000001-6774-478C-8A37-DC43AF160D0F}"/>
            </c:ext>
          </c:extLst>
        </c:ser>
        <c:dLbls>
          <c:showLegendKey val="0"/>
          <c:showVal val="0"/>
          <c:showCatName val="0"/>
          <c:showSerName val="0"/>
          <c:showPercent val="0"/>
          <c:showBubbleSize val="0"/>
        </c:dLbls>
        <c:marker val="1"/>
        <c:smooth val="0"/>
        <c:axId val="101248000"/>
        <c:axId val="101250176"/>
      </c:lineChart>
      <c:dateAx>
        <c:axId val="101248000"/>
        <c:scaling>
          <c:orientation val="minMax"/>
        </c:scaling>
        <c:delete val="1"/>
        <c:axPos val="b"/>
        <c:numFmt formatCode="&quot;H&quot;yy" sourceLinked="1"/>
        <c:majorTickMark val="none"/>
        <c:minorTickMark val="none"/>
        <c:tickLblPos val="none"/>
        <c:crossAx val="101250176"/>
        <c:crosses val="autoZero"/>
        <c:auto val="1"/>
        <c:lblOffset val="100"/>
        <c:baseTimeUnit val="years"/>
      </c:dateAx>
      <c:valAx>
        <c:axId val="1012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Normal="100" workbookViewId="0">
      <selection activeCell="AL10" sqref="AL10:AS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飯舘村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5467</v>
      </c>
      <c r="AM8" s="51"/>
      <c r="AN8" s="51"/>
      <c r="AO8" s="51"/>
      <c r="AP8" s="51"/>
      <c r="AQ8" s="51"/>
      <c r="AR8" s="51"/>
      <c r="AS8" s="51"/>
      <c r="AT8" s="47">
        <f>データ!$S$6</f>
        <v>230.13</v>
      </c>
      <c r="AU8" s="47"/>
      <c r="AV8" s="47"/>
      <c r="AW8" s="47"/>
      <c r="AX8" s="47"/>
      <c r="AY8" s="47"/>
      <c r="AZ8" s="47"/>
      <c r="BA8" s="47"/>
      <c r="BB8" s="47">
        <f>データ!$T$6</f>
        <v>23.76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34.299999999999997</v>
      </c>
      <c r="Q10" s="47"/>
      <c r="R10" s="47"/>
      <c r="S10" s="47"/>
      <c r="T10" s="47"/>
      <c r="U10" s="47"/>
      <c r="V10" s="47"/>
      <c r="W10" s="51">
        <f>データ!$Q$6</f>
        <v>3355</v>
      </c>
      <c r="X10" s="51"/>
      <c r="Y10" s="51"/>
      <c r="Z10" s="51"/>
      <c r="AA10" s="51"/>
      <c r="AB10" s="51"/>
      <c r="AC10" s="51"/>
      <c r="AD10" s="2"/>
      <c r="AE10" s="2"/>
      <c r="AF10" s="2"/>
      <c r="AG10" s="2"/>
      <c r="AH10" s="2"/>
      <c r="AI10" s="2"/>
      <c r="AJ10" s="2"/>
      <c r="AK10" s="2"/>
      <c r="AL10" s="51">
        <f>データ!$U$6</f>
        <v>1850</v>
      </c>
      <c r="AM10" s="51"/>
      <c r="AN10" s="51"/>
      <c r="AO10" s="51"/>
      <c r="AP10" s="51"/>
      <c r="AQ10" s="51"/>
      <c r="AR10" s="51"/>
      <c r="AS10" s="51"/>
      <c r="AT10" s="47">
        <f>データ!$V$6</f>
        <v>45.7</v>
      </c>
      <c r="AU10" s="47"/>
      <c r="AV10" s="47"/>
      <c r="AW10" s="47"/>
      <c r="AX10" s="47"/>
      <c r="AY10" s="47"/>
      <c r="AZ10" s="47"/>
      <c r="BA10" s="47"/>
      <c r="BB10" s="47">
        <f>データ!$W$6</f>
        <v>40.479999999999997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kpZN5ZLPVpX7ACWGPSjJnB+tf8nceD4+hd8yosZvPbMJbUBTCHM4NOQ1tUXpBPSDoZjROxrviwBjxRREMqv19w==" saltValue="aLasp0be98MbO50DXvqY8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75647</v>
      </c>
      <c r="D6" s="34">
        <f t="shared" si="3"/>
        <v>47</v>
      </c>
      <c r="E6" s="34">
        <f t="shared" si="3"/>
        <v>1</v>
      </c>
      <c r="F6" s="34">
        <f t="shared" si="3"/>
        <v>0</v>
      </c>
      <c r="G6" s="34">
        <f t="shared" si="3"/>
        <v>0</v>
      </c>
      <c r="H6" s="34" t="str">
        <f t="shared" si="3"/>
        <v>福島県　飯舘村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34.299999999999997</v>
      </c>
      <c r="Q6" s="35">
        <f t="shared" si="3"/>
        <v>3355</v>
      </c>
      <c r="R6" s="35">
        <f t="shared" si="3"/>
        <v>5467</v>
      </c>
      <c r="S6" s="35">
        <f t="shared" si="3"/>
        <v>230.13</v>
      </c>
      <c r="T6" s="35">
        <f t="shared" si="3"/>
        <v>23.76</v>
      </c>
      <c r="U6" s="35">
        <f t="shared" si="3"/>
        <v>1850</v>
      </c>
      <c r="V6" s="35">
        <f t="shared" si="3"/>
        <v>45.7</v>
      </c>
      <c r="W6" s="35">
        <f t="shared" si="3"/>
        <v>40.479999999999997</v>
      </c>
      <c r="X6" s="36">
        <f>IF(X7="",NA(),X7)</f>
        <v>78.010000000000005</v>
      </c>
      <c r="Y6" s="36">
        <f t="shared" ref="Y6:AG6" si="4">IF(Y7="",NA(),Y7)</f>
        <v>73.14</v>
      </c>
      <c r="Z6" s="36">
        <f t="shared" si="4"/>
        <v>51.72</v>
      </c>
      <c r="AA6" s="36">
        <f t="shared" si="4"/>
        <v>54.4</v>
      </c>
      <c r="AB6" s="36">
        <f t="shared" si="4"/>
        <v>73.8</v>
      </c>
      <c r="AC6" s="36">
        <f t="shared" si="4"/>
        <v>76.27</v>
      </c>
      <c r="AD6" s="36">
        <f t="shared" si="4"/>
        <v>77.56</v>
      </c>
      <c r="AE6" s="36">
        <f t="shared" si="4"/>
        <v>78.510000000000005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55436.12</v>
      </c>
      <c r="BF6" s="36">
        <f t="shared" ref="BF6:BN6" si="7">IF(BF7="",NA(),BF7)</f>
        <v>14950.73</v>
      </c>
      <c r="BG6" s="36">
        <f t="shared" si="7"/>
        <v>61807.26</v>
      </c>
      <c r="BH6" s="36">
        <f t="shared" si="7"/>
        <v>102173.77</v>
      </c>
      <c r="BI6" s="36">
        <f t="shared" si="7"/>
        <v>1670.61</v>
      </c>
      <c r="BJ6" s="36">
        <f t="shared" si="7"/>
        <v>1134.67</v>
      </c>
      <c r="BK6" s="36">
        <f t="shared" si="7"/>
        <v>1144.79</v>
      </c>
      <c r="BL6" s="36">
        <f t="shared" si="7"/>
        <v>1061.58</v>
      </c>
      <c r="BM6" s="36">
        <f t="shared" si="7"/>
        <v>1274.21</v>
      </c>
      <c r="BN6" s="36">
        <f t="shared" si="7"/>
        <v>1183.92</v>
      </c>
      <c r="BO6" s="35" t="str">
        <f>IF(BO7="","",IF(BO7="-","【-】","【"&amp;SUBSTITUTE(TEXT(BO7,"#,##0.00"),"-","△")&amp;"】"))</f>
        <v>【1,084.05】</v>
      </c>
      <c r="BP6" s="36">
        <f>IF(BP7="",NA(),BP7)</f>
        <v>1.21</v>
      </c>
      <c r="BQ6" s="36">
        <f t="shared" ref="BQ6:BY6" si="8">IF(BQ7="",NA(),BQ7)</f>
        <v>4.8</v>
      </c>
      <c r="BR6" s="36">
        <f t="shared" si="8"/>
        <v>1.01</v>
      </c>
      <c r="BS6" s="36">
        <f t="shared" si="8"/>
        <v>0.52</v>
      </c>
      <c r="BT6" s="36">
        <f t="shared" si="8"/>
        <v>22.66</v>
      </c>
      <c r="BU6" s="36">
        <f t="shared" si="8"/>
        <v>40.6</v>
      </c>
      <c r="BV6" s="36">
        <f t="shared" si="8"/>
        <v>56.04</v>
      </c>
      <c r="BW6" s="36">
        <f t="shared" si="8"/>
        <v>58.52</v>
      </c>
      <c r="BX6" s="36">
        <f t="shared" si="8"/>
        <v>41.25</v>
      </c>
      <c r="BY6" s="36">
        <f t="shared" si="8"/>
        <v>42.5</v>
      </c>
      <c r="BZ6" s="35" t="str">
        <f>IF(BZ7="","",IF(BZ7="-","【-】","【"&amp;SUBSTITUTE(TEXT(BZ7,"#,##0.00"),"-","△")&amp;"】"))</f>
        <v>【53.46】</v>
      </c>
      <c r="CA6" s="36">
        <f>IF(CA7="",NA(),CA7)</f>
        <v>27915.51</v>
      </c>
      <c r="CB6" s="36">
        <f t="shared" ref="CB6:CJ6" si="9">IF(CB7="",NA(),CB7)</f>
        <v>6383.62</v>
      </c>
      <c r="CC6" s="36">
        <f t="shared" si="9"/>
        <v>30079.15</v>
      </c>
      <c r="CD6" s="36">
        <f t="shared" si="9"/>
        <v>60874.19</v>
      </c>
      <c r="CE6" s="36">
        <f t="shared" si="9"/>
        <v>1232.57</v>
      </c>
      <c r="CF6" s="36">
        <f t="shared" si="9"/>
        <v>440.03</v>
      </c>
      <c r="CG6" s="36">
        <f t="shared" si="9"/>
        <v>304.35000000000002</v>
      </c>
      <c r="CH6" s="36">
        <f t="shared" si="9"/>
        <v>296.3</v>
      </c>
      <c r="CI6" s="36">
        <f t="shared" si="9"/>
        <v>383.25</v>
      </c>
      <c r="CJ6" s="36">
        <f t="shared" si="9"/>
        <v>377.72</v>
      </c>
      <c r="CK6" s="35" t="str">
        <f>IF(CK7="","",IF(CK7="-","【-】","【"&amp;SUBSTITUTE(TEXT(CK7,"#,##0.00"),"-","△")&amp;"】"))</f>
        <v>【300.47】</v>
      </c>
      <c r="CL6" s="36">
        <f>IF(CL7="",NA(),CL7)</f>
        <v>41.91</v>
      </c>
      <c r="CM6" s="36">
        <f t="shared" ref="CM6:CU6" si="10">IF(CM7="",NA(),CM7)</f>
        <v>28.12</v>
      </c>
      <c r="CN6" s="36">
        <f t="shared" si="10"/>
        <v>31.36</v>
      </c>
      <c r="CO6" s="36">
        <f t="shared" si="10"/>
        <v>42.7</v>
      </c>
      <c r="CP6" s="36">
        <f t="shared" si="10"/>
        <v>30.31</v>
      </c>
      <c r="CQ6" s="36">
        <f t="shared" si="10"/>
        <v>57.29</v>
      </c>
      <c r="CR6" s="36">
        <f t="shared" si="10"/>
        <v>55.9</v>
      </c>
      <c r="CS6" s="36">
        <f t="shared" si="10"/>
        <v>57.3</v>
      </c>
      <c r="CT6" s="36">
        <f t="shared" si="10"/>
        <v>48.26</v>
      </c>
      <c r="CU6" s="36">
        <f t="shared" si="10"/>
        <v>48.01</v>
      </c>
      <c r="CV6" s="35" t="str">
        <f>IF(CV7="","",IF(CV7="-","【-】","【"&amp;SUBSTITUTE(TEXT(CV7,"#,##0.00"),"-","△")&amp;"】"))</f>
        <v>【54.90】</v>
      </c>
      <c r="CW6" s="36">
        <f>IF(CW7="",NA(),CW7)</f>
        <v>1.54</v>
      </c>
      <c r="CX6" s="36">
        <f t="shared" ref="CX6:DF6" si="11">IF(CX7="",NA(),CX7)</f>
        <v>8.82</v>
      </c>
      <c r="CY6" s="36">
        <f t="shared" si="11"/>
        <v>1.79</v>
      </c>
      <c r="CZ6" s="36">
        <f t="shared" si="11"/>
        <v>0.7</v>
      </c>
      <c r="DA6" s="36">
        <f t="shared" si="11"/>
        <v>62.38</v>
      </c>
      <c r="DB6" s="36">
        <f t="shared" si="11"/>
        <v>73.69</v>
      </c>
      <c r="DC6" s="36">
        <f t="shared" si="11"/>
        <v>73.28</v>
      </c>
      <c r="DD6" s="36">
        <f t="shared" si="11"/>
        <v>72.42</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1.66</v>
      </c>
      <c r="EG6" s="35">
        <f t="shared" si="14"/>
        <v>0</v>
      </c>
      <c r="EH6" s="35">
        <f t="shared" si="14"/>
        <v>0</v>
      </c>
      <c r="EI6" s="36">
        <f t="shared" si="14"/>
        <v>0.65</v>
      </c>
      <c r="EJ6" s="36">
        <f t="shared" si="14"/>
        <v>0.53</v>
      </c>
      <c r="EK6" s="36">
        <f t="shared" si="14"/>
        <v>0.72</v>
      </c>
      <c r="EL6" s="36">
        <f t="shared" si="14"/>
        <v>0.62</v>
      </c>
      <c r="EM6" s="36">
        <f t="shared" si="14"/>
        <v>0.39</v>
      </c>
      <c r="EN6" s="35" t="str">
        <f>IF(EN7="","",IF(EN7="-","【-】","【"&amp;SUBSTITUTE(TEXT(EN7,"#,##0.00"),"-","△")&amp;"】"))</f>
        <v>【0.56】</v>
      </c>
    </row>
    <row r="7" spans="1:144" s="37" customFormat="1" x14ac:dyDescent="0.15">
      <c r="A7" s="29"/>
      <c r="B7" s="38">
        <v>2019</v>
      </c>
      <c r="C7" s="38">
        <v>75647</v>
      </c>
      <c r="D7" s="38">
        <v>47</v>
      </c>
      <c r="E7" s="38">
        <v>1</v>
      </c>
      <c r="F7" s="38">
        <v>0</v>
      </c>
      <c r="G7" s="38">
        <v>0</v>
      </c>
      <c r="H7" s="38" t="s">
        <v>96</v>
      </c>
      <c r="I7" s="38" t="s">
        <v>97</v>
      </c>
      <c r="J7" s="38" t="s">
        <v>98</v>
      </c>
      <c r="K7" s="38" t="s">
        <v>99</v>
      </c>
      <c r="L7" s="38" t="s">
        <v>100</v>
      </c>
      <c r="M7" s="38" t="s">
        <v>101</v>
      </c>
      <c r="N7" s="39" t="s">
        <v>102</v>
      </c>
      <c r="O7" s="39" t="s">
        <v>103</v>
      </c>
      <c r="P7" s="39">
        <v>34.299999999999997</v>
      </c>
      <c r="Q7" s="39">
        <v>3355</v>
      </c>
      <c r="R7" s="39">
        <v>5467</v>
      </c>
      <c r="S7" s="39">
        <v>230.13</v>
      </c>
      <c r="T7" s="39">
        <v>23.76</v>
      </c>
      <c r="U7" s="39">
        <v>1850</v>
      </c>
      <c r="V7" s="39">
        <v>45.7</v>
      </c>
      <c r="W7" s="39">
        <v>40.479999999999997</v>
      </c>
      <c r="X7" s="39">
        <v>78.010000000000005</v>
      </c>
      <c r="Y7" s="39">
        <v>73.14</v>
      </c>
      <c r="Z7" s="39">
        <v>51.72</v>
      </c>
      <c r="AA7" s="39">
        <v>54.4</v>
      </c>
      <c r="AB7" s="39">
        <v>73.8</v>
      </c>
      <c r="AC7" s="39">
        <v>76.27</v>
      </c>
      <c r="AD7" s="39">
        <v>77.56</v>
      </c>
      <c r="AE7" s="39">
        <v>78.510000000000005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55436.12</v>
      </c>
      <c r="BF7" s="39">
        <v>14950.73</v>
      </c>
      <c r="BG7" s="39">
        <v>61807.26</v>
      </c>
      <c r="BH7" s="39">
        <v>102173.77</v>
      </c>
      <c r="BI7" s="39">
        <v>1670.61</v>
      </c>
      <c r="BJ7" s="39">
        <v>1134.67</v>
      </c>
      <c r="BK7" s="39">
        <v>1144.79</v>
      </c>
      <c r="BL7" s="39">
        <v>1061.58</v>
      </c>
      <c r="BM7" s="39">
        <v>1274.21</v>
      </c>
      <c r="BN7" s="39">
        <v>1183.92</v>
      </c>
      <c r="BO7" s="39">
        <v>1084.05</v>
      </c>
      <c r="BP7" s="39">
        <v>1.21</v>
      </c>
      <c r="BQ7" s="39">
        <v>4.8</v>
      </c>
      <c r="BR7" s="39">
        <v>1.01</v>
      </c>
      <c r="BS7" s="39">
        <v>0.52</v>
      </c>
      <c r="BT7" s="39">
        <v>22.66</v>
      </c>
      <c r="BU7" s="39">
        <v>40.6</v>
      </c>
      <c r="BV7" s="39">
        <v>56.04</v>
      </c>
      <c r="BW7" s="39">
        <v>58.52</v>
      </c>
      <c r="BX7" s="39">
        <v>41.25</v>
      </c>
      <c r="BY7" s="39">
        <v>42.5</v>
      </c>
      <c r="BZ7" s="39">
        <v>53.46</v>
      </c>
      <c r="CA7" s="39">
        <v>27915.51</v>
      </c>
      <c r="CB7" s="39">
        <v>6383.62</v>
      </c>
      <c r="CC7" s="39">
        <v>30079.15</v>
      </c>
      <c r="CD7" s="39">
        <v>60874.19</v>
      </c>
      <c r="CE7" s="39">
        <v>1232.57</v>
      </c>
      <c r="CF7" s="39">
        <v>440.03</v>
      </c>
      <c r="CG7" s="39">
        <v>304.35000000000002</v>
      </c>
      <c r="CH7" s="39">
        <v>296.3</v>
      </c>
      <c r="CI7" s="39">
        <v>383.25</v>
      </c>
      <c r="CJ7" s="39">
        <v>377.72</v>
      </c>
      <c r="CK7" s="39">
        <v>300.47000000000003</v>
      </c>
      <c r="CL7" s="39">
        <v>41.91</v>
      </c>
      <c r="CM7" s="39">
        <v>28.12</v>
      </c>
      <c r="CN7" s="39">
        <v>31.36</v>
      </c>
      <c r="CO7" s="39">
        <v>42.7</v>
      </c>
      <c r="CP7" s="39">
        <v>30.31</v>
      </c>
      <c r="CQ7" s="39">
        <v>57.29</v>
      </c>
      <c r="CR7" s="39">
        <v>55.9</v>
      </c>
      <c r="CS7" s="39">
        <v>57.3</v>
      </c>
      <c r="CT7" s="39">
        <v>48.26</v>
      </c>
      <c r="CU7" s="39">
        <v>48.01</v>
      </c>
      <c r="CV7" s="39">
        <v>54.9</v>
      </c>
      <c r="CW7" s="39">
        <v>1.54</v>
      </c>
      <c r="CX7" s="39">
        <v>8.82</v>
      </c>
      <c r="CY7" s="39">
        <v>1.79</v>
      </c>
      <c r="CZ7" s="39">
        <v>0.7</v>
      </c>
      <c r="DA7" s="39">
        <v>62.38</v>
      </c>
      <c r="DB7" s="39">
        <v>73.69</v>
      </c>
      <c r="DC7" s="39">
        <v>73.28</v>
      </c>
      <c r="DD7" s="39">
        <v>72.42</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1.66</v>
      </c>
      <c r="EG7" s="39">
        <v>0</v>
      </c>
      <c r="EH7" s="39">
        <v>0</v>
      </c>
      <c r="EI7" s="39">
        <v>0.65</v>
      </c>
      <c r="EJ7" s="39">
        <v>0.53</v>
      </c>
      <c r="EK7" s="39">
        <v>0.72</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　直也</cp:lastModifiedBy>
  <cp:lastPrinted>2021-01-29T05:06:37Z</cp:lastPrinted>
  <dcterms:created xsi:type="dcterms:W3CDTF">2020-12-04T02:19:27Z</dcterms:created>
  <dcterms:modified xsi:type="dcterms:W3CDTF">2021-01-29T05:08:23Z</dcterms:modified>
</cp:coreProperties>
</file>