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Surikamisv2\総務課\総務係\経理担当用\照会\令和2年度照会\3.1.12 データ送付【照会市町村財政課1月29日（金）期限】公営企業に係る経営比較分析表（令和元年度決算）の分析等について\【経営比較分析表】2019_078859_46_010\"/>
    </mc:Choice>
  </mc:AlternateContent>
  <xr:revisionPtr revIDLastSave="0" documentId="13_ncr:1_{23063EAF-CF0B-49EC-B534-61DDC408F316}" xr6:coauthVersionLast="46" xr6:coauthVersionMax="46" xr10:uidLastSave="{00000000-0000-0000-0000-000000000000}"/>
  <workbookProtection workbookAlgorithmName="SHA-512" workbookHashValue="Arr1RZ1FFRnVN5Y4fxqPvOIGLCnys43bv79Dj4N89oDq0UjSd79jcIqM1n0Xjf2Spl+rbnPeSDgZzyblsisiCw==" workbookSaltValue="FdGuyKaQU4q52aUIKXBq+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I10" i="4" s="1"/>
  <c r="N6" i="5"/>
  <c r="M6" i="5"/>
  <c r="AD8" i="4" s="1"/>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H85" i="4"/>
  <c r="G85" i="4"/>
  <c r="BB10" i="4"/>
  <c r="AT10" i="4"/>
  <c r="AL10" i="4"/>
  <c r="W10" i="4"/>
  <c r="B10" i="4"/>
  <c r="BB8" i="4"/>
  <c r="AT8" i="4"/>
  <c r="W8" i="4"/>
  <c r="B8"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<sst xmlns="http://schemas.openxmlformats.org/spreadsheetml/2006/main" count="231" uniqueCount="114">
  <si>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</si>
  <si>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</si>
  <si>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</si>
  <si>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</si>
  <si>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</si>
  <si>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</si>
  <si>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</si>
  <si>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</si>
  <si>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</si>
  <si>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</si>
  <si>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</si>
  <si>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</si>
  <si>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</si>
  <si>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</si>
  <si>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</si>
  <si>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</si>
  <si>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</si>
  <si>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</si>
  <si>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</si>
  <si>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</si>
  <si>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</si>
  <si>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</si>
  <si>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</si>
  <si>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</si>
  <si>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</si>
  <si>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</si>
  <si>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</si>
  <si>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</si>
  <si>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</si>
  <si>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</si>
  <si>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</si>
  <si>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</si>
  <si>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</si>
  <si>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</si>
  <si>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</si>
  <si>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</si>
  <si>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</si>
  <si>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</si>
  <si>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</si>
  <si>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</si>
  <si>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</si>
  <si>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</si>
  <si>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</si>
  <si>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</si>
  <si>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</si>
  <si>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</si>
  <si>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</si>
  <si>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</si>
  <si>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</si>
  <si>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</si>
  <si>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</si>
  <si>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</si>
  <si>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</si>
  <si>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</si>
  <si>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</si>
  <si>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</si>
  <si>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</si>
  <si>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</si>
  <si>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</si>
  <si>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</si>
  <si>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</si>
  <si>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</si>
  <si>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</si>
  <si>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</si>
  <si>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</si>
  <si>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</si>
  <si>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</si>
  <si>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</si>
  <si>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</si>
  <si>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</si>
  <si>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</si>
  <si>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</si>
  <si>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</si>
  <si>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</si>
  <si>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</si>
  <si>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</si>
  <si>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</si>
  <si>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</si>
  <si>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</si>
  <si>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</si>
  <si>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</si>
  <si>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</si>
  <si>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</si>
  <si>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</si>
  <si>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</si>
  <si>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</si>
  <si>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</si>
  <si>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</si>
  <si>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</si>
  <si>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</si>
  <si>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</si>
  <si>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</si>
  <si>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</si>
  <si>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福島地方水道用水供給企業団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</si>
  <si>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</si>
  <si>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</si>
  <si>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</si>
  <si>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</si>
  <si>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</si>
  <si>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</si>
  <si>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</si>
  <si>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</si>
  <si>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</si>
  <si>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</si>
  <si>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</si>
  <si>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</si>
  <si>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</si>
  <si>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</si>
  <si>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</si>
  <si>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</si>
  <si>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</si>
  <si>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当企業団では、財政計画により、安定供給・経費節減を念頭に収支を均衡させることとしており、黒字となる年度については、暫定供給時からの累積欠損金に補填して、欠損金の削減に取り組んできました。
　施設が新しく、減価償却費が多いため、給水原価が高くなっておりますが、効率的な業務を行い、費用の削減に努めております。
企業債については、繰上償還・借換等で債務の削減に取り組んできましたが、供給開始から年数が経過していないため、債務残高が高い水準となっています。
</t>
  </si>
  <si>
    <t xml:space="preserve">当企業団の管路については比較的新しく、耐用年数を超過している管路がないため、老朽化についての指標の表示はありません。
　平成29,30年度は管路更新率が算定されていますが、道路建設工事等に伴う送水管の移設工事があったためです。
　施設については、電気・機械設備等の更新を迎えますことから、施設更新計画に基づき施設の延命化を図りながら更新を行う予定です。
</t>
    <rPh sb="60" eb="62">
      <t>ヘイセイ</t>
    </rPh>
    <rPh sb="67" eb="69">
      <t>ネンド</t>
    </rPh>
    <rPh sb="70" eb="72">
      <t>カンロ</t>
    </rPh>
    <rPh sb="72" eb="74">
      <t>コウシン</t>
    </rPh>
    <rPh sb="74" eb="75">
      <t>リツ</t>
    </rPh>
    <rPh sb="76" eb="78">
      <t>サンテイ</t>
    </rPh>
    <rPh sb="86" eb="88">
      <t>ドウロ</t>
    </rPh>
    <rPh sb="88" eb="90">
      <t>ケンセツ</t>
    </rPh>
    <rPh sb="90" eb="92">
      <t>コウジ</t>
    </rPh>
    <rPh sb="92" eb="93">
      <t>トウ</t>
    </rPh>
    <rPh sb="94" eb="95">
      <t>トモナ</t>
    </rPh>
    <rPh sb="96" eb="99">
      <t>ソウスイカン</t>
    </rPh>
    <rPh sb="100" eb="102">
      <t>イセツ</t>
    </rPh>
    <rPh sb="102" eb="104">
      <t>コウジ</t>
    </rPh>
    <phoneticPr fontId="4"/>
  </si>
  <si>
    <t>当企業団は本格供給開始から１3年が経過したところですが、来るべき施設の更新等に備え、事業運営計画、施設更新計画・財政計画により、施設等の延命化を図りながら、効率的な運営を行っ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</si>
</sst>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73C11473-7764-4D98-B6D0-D653C05809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0.65</c:v>
                </c:pt>
                <c:pt idx="3" formatCode="#,##0.00;&quot;△&quot;#,##0.00;&quot;-&quot;">
                  <c:v>0.03</c:v>
                </c:pt>
                <c:pt idx="4">
                  <c:v>0</c:v>
                </c:pt>
              </c:numCache>
            </c:numRef>
          </c:val>
          <c:extLst>
            <c:ext xmlns:c16="http://schemas.microsoft.com/office/drawing/2014/chart" uri="{C3380CC4-5D6E-409C-BE32-E72D297353CC}">
              <c16:uniqueId val="{00000000-30D5-4700-933A-B7E408F6BA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30D5-4700-933A-B7E408F6BA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106.2</c:v>
                </c:pt>
                <c:pt idx="1">
                  <c:v>98.09</c:v>
                </c:pt>
                <c:pt idx="2">
                  <c:v>98.06</c:v>
                </c:pt>
                <c:pt idx="3">
                  <c:v>99.57</c:v>
                </c:pt>
                <c:pt idx="4">
                  <c:v>94.21</c:v>
                </c:pt>
              </c:numCache>
            </c:numRef>
          </c:val>
          <c:extLst>
            <c:ext xmlns:c16="http://schemas.microsoft.com/office/drawing/2014/chart" uri="{C3380CC4-5D6E-409C-BE32-E72D297353CC}">
              <c16:uniqueId val="{00000000-C0F3-418C-981E-894DC5F73E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C0F3-418C-981E-894DC5F73E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36.32</c:v>
                </c:pt>
                <c:pt idx="1">
                  <c:v>38.97</c:v>
                </c:pt>
                <c:pt idx="2">
                  <c:v>41.43</c:v>
                </c:pt>
                <c:pt idx="3">
                  <c:v>43.52</c:v>
                </c:pt>
                <c:pt idx="4">
                  <c:v>46.04</c:v>
                </c:pt>
              </c:numCache>
            </c:numRef>
          </c:val>
          <c:extLst>
            <c:ext xmlns:c16="http://schemas.microsoft.com/office/drawing/2014/chart" uri="{C3380CC4-5D6E-409C-BE32-E72D297353CC}">
              <c16:uniqueId val="{00000000-D9AE-4D46-A170-B6CC93BBF1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D9AE-4D46-A170-B6CC93BBF1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47-4ED0-9414-A85B973411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BD47-4ED0-9414-A85B973411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28.59</c:v>
                </c:pt>
                <c:pt idx="1">
                  <c:v>34.090000000000003</c:v>
                </c:pt>
                <c:pt idx="2">
                  <c:v>36.770000000000003</c:v>
                </c:pt>
                <c:pt idx="3">
                  <c:v>37.700000000000003</c:v>
                </c:pt>
                <c:pt idx="4">
                  <c:v>46.06</c:v>
                </c:pt>
              </c:numCache>
            </c:numRef>
          </c:val>
          <c:extLst>
            <c:ext xmlns:c16="http://schemas.microsoft.com/office/drawing/2014/chart" uri="{C3380CC4-5D6E-409C-BE32-E72D297353CC}">
              <c16:uniqueId val="{00000000-985F-47FA-9B28-81F56DDA76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985F-47FA-9B28-81F56DDA76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415.41</c:v>
                </c:pt>
                <c:pt idx="1">
                  <c:v>395.77</c:v>
                </c:pt>
                <c:pt idx="2">
                  <c:v>375.01</c:v>
                </c:pt>
                <c:pt idx="3">
                  <c:v>413.75</c:v>
                </c:pt>
                <c:pt idx="4">
                  <c:v>400.04</c:v>
                </c:pt>
              </c:numCache>
            </c:numRef>
          </c:val>
          <c:extLst>
            <c:ext xmlns:c16="http://schemas.microsoft.com/office/drawing/2014/chart" uri="{C3380CC4-5D6E-409C-BE32-E72D297353CC}">
              <c16:uniqueId val="{00000000-2FB1-4285-AFF1-D286288BEC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2FB1-4285-AFF1-D286288BEC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593.57000000000005</c:v>
                </c:pt>
                <c:pt idx="1">
                  <c:v>597.4</c:v>
                </c:pt>
                <c:pt idx="2">
                  <c:v>539.49</c:v>
                </c:pt>
                <c:pt idx="3">
                  <c:v>490.46</c:v>
                </c:pt>
                <c:pt idx="4">
                  <c:v>446.57</c:v>
                </c:pt>
              </c:numCache>
            </c:numRef>
          </c:val>
          <c:extLst>
            <c:ext xmlns:c16="http://schemas.microsoft.com/office/drawing/2014/chart" uri="{C3380CC4-5D6E-409C-BE32-E72D297353CC}">
              <c16:uniqueId val="{00000000-0AB9-460C-97C8-7FE524846D5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0AB9-460C-97C8-7FE524846D5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105.26</c:v>
                </c:pt>
                <c:pt idx="1">
                  <c:v>95.93</c:v>
                </c:pt>
                <c:pt idx="2">
                  <c:v>94.33</c:v>
                </c:pt>
                <c:pt idx="3">
                  <c:v>97.76</c:v>
                </c:pt>
                <c:pt idx="4">
                  <c:v>91.56</c:v>
                </c:pt>
              </c:numCache>
            </c:numRef>
          </c:val>
          <c:extLst>
            <c:ext xmlns:c16="http://schemas.microsoft.com/office/drawing/2014/chart" uri="{C3380CC4-5D6E-409C-BE32-E72D297353CC}">
              <c16:uniqueId val="{00000000-7899-464F-84AE-A21CF7C703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7899-464F-84AE-A21CF7C703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83.49</c:v>
                </c:pt>
                <c:pt idx="1">
                  <c:v>83.74</c:v>
                </c:pt>
                <c:pt idx="2">
                  <c:v>85.02</c:v>
                </c:pt>
                <c:pt idx="3">
                  <c:v>82.9</c:v>
                </c:pt>
                <c:pt idx="4">
                  <c:v>88.92</c:v>
                </c:pt>
              </c:numCache>
            </c:numRef>
          </c:val>
          <c:extLst>
            <c:ext xmlns:c16="http://schemas.microsoft.com/office/drawing/2014/chart" uri="{C3380CC4-5D6E-409C-BE32-E72D297353CC}">
              <c16:uniqueId val="{00000000-6E66-410E-8519-385B59E90F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6E66-410E-8519-385B59E90F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74.14</c:v>
                </c:pt>
                <c:pt idx="1">
                  <c:v>73.69</c:v>
                </c:pt>
                <c:pt idx="2">
                  <c:v>73.930000000000007</c:v>
                </c:pt>
                <c:pt idx="3">
                  <c:v>72.44</c:v>
                </c:pt>
                <c:pt idx="4">
                  <c:v>71.59</c:v>
                </c:pt>
              </c:numCache>
            </c:numRef>
          </c:val>
          <c:extLst>
            <c:ext xmlns:c16="http://schemas.microsoft.com/office/drawing/2014/chart" uri="{C3380CC4-5D6E-409C-BE32-E72D297353CC}">
              <c16:uniqueId val="{00000000-5542-4F41-BC30-588A4D536B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5542-4F41-BC30-588A4D536B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99.26</c:v>
                </c:pt>
                <c:pt idx="1">
                  <c:v>99.32</c:v>
                </c:pt>
                <c:pt idx="2">
                  <c:v>99.34</c:v>
                </c:pt>
                <c:pt idx="3">
                  <c:v>99.38</c:v>
                </c:pt>
                <c:pt idx="4">
                  <c:v>99.42</c:v>
                </c:pt>
              </c:numCache>
            </c:numRef>
          </c:val>
          <c:extLst>
            <c:ext xmlns:c16="http://schemas.microsoft.com/office/drawing/2014/chart" uri="{C3380CC4-5D6E-409C-BE32-E72D297353CC}">
              <c16:uniqueId val="{00000000-8216-458D-84D6-9AA3554B3B0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8216-458D-84D6-9AA3554B3B0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8" zoomScaleNormal="100" workbookViewId="0">
      <selection activeCell="AF37" sqref="AF3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福島県　福島地方水道用水供給企業団</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2">
      <c r="A8" s="2"/>
      <c r="B8" s="76" t="str">
        <f>データ!$I$6</f>
        <v>法適用</v>
      </c>
      <c r="C8" s="77"/>
      <c r="D8" s="77"/>
      <c r="E8" s="77"/>
      <c r="F8" s="77"/>
      <c r="G8" s="77"/>
      <c r="H8" s="77"/>
      <c r="I8" s="76" t="str">
        <f>データ!$J$6</f>
        <v>水道事業</v>
      </c>
      <c r="J8" s="77"/>
      <c r="K8" s="77"/>
      <c r="L8" s="77"/>
      <c r="M8" s="77"/>
      <c r="N8" s="77"/>
      <c r="O8" s="78"/>
      <c r="P8" s="79" t="str">
        <f>データ!$K$6</f>
        <v>用水供給事業</v>
      </c>
      <c r="Q8" s="79"/>
      <c r="R8" s="79"/>
      <c r="S8" s="79"/>
      <c r="T8" s="79"/>
      <c r="U8" s="79"/>
      <c r="V8" s="79"/>
      <c r="W8" s="79" t="str">
        <f>データ!$L$6</f>
        <v>B</v>
      </c>
      <c r="X8" s="79"/>
      <c r="Y8" s="79"/>
      <c r="Z8" s="79"/>
      <c r="AA8" s="79"/>
      <c r="AB8" s="79"/>
      <c r="AC8" s="79"/>
      <c r="AD8" s="79" t="str">
        <f>データ!$M$6</f>
        <v>自治体職員</v>
      </c>
      <c r="AE8" s="79"/>
      <c r="AF8" s="79"/>
      <c r="AG8" s="79"/>
      <c r="AH8" s="79"/>
      <c r="AI8" s="79"/>
      <c r="AJ8" s="79"/>
      <c r="AK8" s="4"/>
      <c r="AL8" s="67" t="str">
        <f>データ!$R$6</f>
        <v>-</v>
      </c>
      <c r="AM8" s="67"/>
      <c r="AN8" s="67"/>
      <c r="AO8" s="67"/>
      <c r="AP8" s="67"/>
      <c r="AQ8" s="67"/>
      <c r="AR8" s="67"/>
      <c r="AS8" s="67"/>
      <c r="AT8" s="63" t="str">
        <f>データ!$S$6</f>
        <v>-</v>
      </c>
      <c r="AU8" s="64"/>
      <c r="AV8" s="64"/>
      <c r="AW8" s="64"/>
      <c r="AX8" s="64"/>
      <c r="AY8" s="64"/>
      <c r="AZ8" s="64"/>
      <c r="BA8" s="64"/>
      <c r="BB8" s="66" t="str">
        <f>データ!$T$6</f>
        <v>-</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2">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2">
      <c r="A10" s="2"/>
      <c r="B10" s="63" t="str">
        <f>データ!$N$6</f>
        <v>-</v>
      </c>
      <c r="C10" s="64"/>
      <c r="D10" s="64"/>
      <c r="E10" s="64"/>
      <c r="F10" s="64"/>
      <c r="G10" s="64"/>
      <c r="H10" s="64"/>
      <c r="I10" s="63">
        <f>データ!$O$6</f>
        <v>85.53</v>
      </c>
      <c r="J10" s="64"/>
      <c r="K10" s="64"/>
      <c r="L10" s="64"/>
      <c r="M10" s="64"/>
      <c r="N10" s="64"/>
      <c r="O10" s="65"/>
      <c r="P10" s="66">
        <f>データ!$P$6</f>
        <v>95.47</v>
      </c>
      <c r="Q10" s="66"/>
      <c r="R10" s="66"/>
      <c r="S10" s="66"/>
      <c r="T10" s="66"/>
      <c r="U10" s="66"/>
      <c r="V10" s="66"/>
      <c r="W10" s="67">
        <f>データ!$Q$6</f>
        <v>0</v>
      </c>
      <c r="X10" s="67"/>
      <c r="Y10" s="67"/>
      <c r="Z10" s="67"/>
      <c r="AA10" s="67"/>
      <c r="AB10" s="67"/>
      <c r="AC10" s="67"/>
      <c r="AD10" s="2"/>
      <c r="AE10" s="2"/>
      <c r="AF10" s="2"/>
      <c r="AG10" s="2"/>
      <c r="AH10" s="4"/>
      <c r="AI10" s="4"/>
      <c r="AJ10" s="4"/>
      <c r="AK10" s="4"/>
      <c r="AL10" s="67">
        <f>データ!$U$6</f>
        <v>377228</v>
      </c>
      <c r="AM10" s="67"/>
      <c r="AN10" s="67"/>
      <c r="AO10" s="67"/>
      <c r="AP10" s="67"/>
      <c r="AQ10" s="67"/>
      <c r="AR10" s="67"/>
      <c r="AS10" s="67"/>
      <c r="AT10" s="63">
        <f>データ!$V$6</f>
        <v>597.03</v>
      </c>
      <c r="AU10" s="64"/>
      <c r="AV10" s="64"/>
      <c r="AW10" s="64"/>
      <c r="AX10" s="64"/>
      <c r="AY10" s="64"/>
      <c r="AZ10" s="64"/>
      <c r="BA10" s="64"/>
      <c r="BB10" s="66">
        <f>データ!$W$6</f>
        <v>631.84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25</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1" t="s">
        <v>111</v>
      </c>
      <c r="BM16" s="92"/>
      <c r="BN16" s="92"/>
      <c r="BO16" s="92"/>
      <c r="BP16" s="92"/>
      <c r="BQ16" s="92"/>
      <c r="BR16" s="92"/>
      <c r="BS16" s="92"/>
      <c r="BT16" s="92"/>
      <c r="BU16" s="92"/>
      <c r="BV16" s="92"/>
      <c r="BW16" s="92"/>
      <c r="BX16" s="92"/>
      <c r="BY16" s="92"/>
      <c r="BZ16" s="9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1"/>
      <c r="BM17" s="92"/>
      <c r="BN17" s="92"/>
      <c r="BO17" s="92"/>
      <c r="BP17" s="92"/>
      <c r="BQ17" s="92"/>
      <c r="BR17" s="92"/>
      <c r="BS17" s="92"/>
      <c r="BT17" s="92"/>
      <c r="BU17" s="92"/>
      <c r="BV17" s="92"/>
      <c r="BW17" s="92"/>
      <c r="BX17" s="92"/>
      <c r="BY17" s="92"/>
      <c r="BZ17" s="9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1"/>
      <c r="BM18" s="92"/>
      <c r="BN18" s="92"/>
      <c r="BO18" s="92"/>
      <c r="BP18" s="92"/>
      <c r="BQ18" s="92"/>
      <c r="BR18" s="92"/>
      <c r="BS18" s="92"/>
      <c r="BT18" s="92"/>
      <c r="BU18" s="92"/>
      <c r="BV18" s="92"/>
      <c r="BW18" s="92"/>
      <c r="BX18" s="92"/>
      <c r="BY18" s="92"/>
      <c r="BZ18" s="9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1"/>
      <c r="BM19" s="92"/>
      <c r="BN19" s="92"/>
      <c r="BO19" s="92"/>
      <c r="BP19" s="92"/>
      <c r="BQ19" s="92"/>
      <c r="BR19" s="92"/>
      <c r="BS19" s="92"/>
      <c r="BT19" s="92"/>
      <c r="BU19" s="92"/>
      <c r="BV19" s="92"/>
      <c r="BW19" s="92"/>
      <c r="BX19" s="92"/>
      <c r="BY19" s="92"/>
      <c r="BZ19" s="9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1"/>
      <c r="BM20" s="92"/>
      <c r="BN20" s="92"/>
      <c r="BO20" s="92"/>
      <c r="BP20" s="92"/>
      <c r="BQ20" s="92"/>
      <c r="BR20" s="92"/>
      <c r="BS20" s="92"/>
      <c r="BT20" s="92"/>
      <c r="BU20" s="92"/>
      <c r="BV20" s="92"/>
      <c r="BW20" s="92"/>
      <c r="BX20" s="92"/>
      <c r="BY20" s="92"/>
      <c r="BZ20" s="9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1"/>
      <c r="BM21" s="92"/>
      <c r="BN21" s="92"/>
      <c r="BO21" s="92"/>
      <c r="BP21" s="92"/>
      <c r="BQ21" s="92"/>
      <c r="BR21" s="92"/>
      <c r="BS21" s="92"/>
      <c r="BT21" s="92"/>
      <c r="BU21" s="92"/>
      <c r="BV21" s="92"/>
      <c r="BW21" s="92"/>
      <c r="BX21" s="92"/>
      <c r="BY21" s="92"/>
      <c r="BZ21" s="9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1"/>
      <c r="BM22" s="92"/>
      <c r="BN22" s="92"/>
      <c r="BO22" s="92"/>
      <c r="BP22" s="92"/>
      <c r="BQ22" s="92"/>
      <c r="BR22" s="92"/>
      <c r="BS22" s="92"/>
      <c r="BT22" s="92"/>
      <c r="BU22" s="92"/>
      <c r="BV22" s="92"/>
      <c r="BW22" s="92"/>
      <c r="BX22" s="92"/>
      <c r="BY22" s="92"/>
      <c r="BZ22" s="9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1"/>
      <c r="BM23" s="92"/>
      <c r="BN23" s="92"/>
      <c r="BO23" s="92"/>
      <c r="BP23" s="92"/>
      <c r="BQ23" s="92"/>
      <c r="BR23" s="92"/>
      <c r="BS23" s="92"/>
      <c r="BT23" s="92"/>
      <c r="BU23" s="92"/>
      <c r="BV23" s="92"/>
      <c r="BW23" s="92"/>
      <c r="BX23" s="92"/>
      <c r="BY23" s="92"/>
      <c r="BZ23" s="9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1"/>
      <c r="BM24" s="92"/>
      <c r="BN24" s="92"/>
      <c r="BO24" s="92"/>
      <c r="BP24" s="92"/>
      <c r="BQ24" s="92"/>
      <c r="BR24" s="92"/>
      <c r="BS24" s="92"/>
      <c r="BT24" s="92"/>
      <c r="BU24" s="92"/>
      <c r="BV24" s="92"/>
      <c r="BW24" s="92"/>
      <c r="BX24" s="92"/>
      <c r="BY24" s="92"/>
      <c r="BZ24" s="9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1"/>
      <c r="BM25" s="92"/>
      <c r="BN25" s="92"/>
      <c r="BO25" s="92"/>
      <c r="BP25" s="92"/>
      <c r="BQ25" s="92"/>
      <c r="BR25" s="92"/>
      <c r="BS25" s="92"/>
      <c r="BT25" s="92"/>
      <c r="BU25" s="92"/>
      <c r="BV25" s="92"/>
      <c r="BW25" s="92"/>
      <c r="BX25" s="92"/>
      <c r="BY25" s="92"/>
      <c r="BZ25" s="9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1"/>
      <c r="BM26" s="92"/>
      <c r="BN26" s="92"/>
      <c r="BO26" s="92"/>
      <c r="BP26" s="92"/>
      <c r="BQ26" s="92"/>
      <c r="BR26" s="92"/>
      <c r="BS26" s="92"/>
      <c r="BT26" s="92"/>
      <c r="BU26" s="92"/>
      <c r="BV26" s="92"/>
      <c r="BW26" s="92"/>
      <c r="BX26" s="92"/>
      <c r="BY26" s="92"/>
      <c r="BZ26" s="9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1"/>
      <c r="BM27" s="92"/>
      <c r="BN27" s="92"/>
      <c r="BO27" s="92"/>
      <c r="BP27" s="92"/>
      <c r="BQ27" s="92"/>
      <c r="BR27" s="92"/>
      <c r="BS27" s="92"/>
      <c r="BT27" s="92"/>
      <c r="BU27" s="92"/>
      <c r="BV27" s="92"/>
      <c r="BW27" s="92"/>
      <c r="BX27" s="92"/>
      <c r="BY27" s="92"/>
      <c r="BZ27" s="9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1"/>
      <c r="BM28" s="92"/>
      <c r="BN28" s="92"/>
      <c r="BO28" s="92"/>
      <c r="BP28" s="92"/>
      <c r="BQ28" s="92"/>
      <c r="BR28" s="92"/>
      <c r="BS28" s="92"/>
      <c r="BT28" s="92"/>
      <c r="BU28" s="92"/>
      <c r="BV28" s="92"/>
      <c r="BW28" s="92"/>
      <c r="BX28" s="92"/>
      <c r="BY28" s="92"/>
      <c r="BZ28" s="9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1"/>
      <c r="BM29" s="92"/>
      <c r="BN29" s="92"/>
      <c r="BO29" s="92"/>
      <c r="BP29" s="92"/>
      <c r="BQ29" s="92"/>
      <c r="BR29" s="92"/>
      <c r="BS29" s="92"/>
      <c r="BT29" s="92"/>
      <c r="BU29" s="92"/>
      <c r="BV29" s="92"/>
      <c r="BW29" s="92"/>
      <c r="BX29" s="92"/>
      <c r="BY29" s="92"/>
      <c r="BZ29" s="9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1"/>
      <c r="BM30" s="92"/>
      <c r="BN30" s="92"/>
      <c r="BO30" s="92"/>
      <c r="BP30" s="92"/>
      <c r="BQ30" s="92"/>
      <c r="BR30" s="92"/>
      <c r="BS30" s="92"/>
      <c r="BT30" s="92"/>
      <c r="BU30" s="92"/>
      <c r="BV30" s="92"/>
      <c r="BW30" s="92"/>
      <c r="BX30" s="92"/>
      <c r="BY30" s="92"/>
      <c r="BZ30" s="9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1"/>
      <c r="BM31" s="92"/>
      <c r="BN31" s="92"/>
      <c r="BO31" s="92"/>
      <c r="BP31" s="92"/>
      <c r="BQ31" s="92"/>
      <c r="BR31" s="92"/>
      <c r="BS31" s="92"/>
      <c r="BT31" s="92"/>
      <c r="BU31" s="92"/>
      <c r="BV31" s="92"/>
      <c r="BW31" s="92"/>
      <c r="BX31" s="92"/>
      <c r="BY31" s="92"/>
      <c r="BZ31" s="9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1"/>
      <c r="BM32" s="92"/>
      <c r="BN32" s="92"/>
      <c r="BO32" s="92"/>
      <c r="BP32" s="92"/>
      <c r="BQ32" s="92"/>
      <c r="BR32" s="92"/>
      <c r="BS32" s="92"/>
      <c r="BT32" s="92"/>
      <c r="BU32" s="92"/>
      <c r="BV32" s="92"/>
      <c r="BW32" s="92"/>
      <c r="BX32" s="92"/>
      <c r="BY32" s="92"/>
      <c r="BZ32" s="9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1"/>
      <c r="BM33" s="92"/>
      <c r="BN33" s="92"/>
      <c r="BO33" s="92"/>
      <c r="BP33" s="92"/>
      <c r="BQ33" s="92"/>
      <c r="BR33" s="92"/>
      <c r="BS33" s="92"/>
      <c r="BT33" s="92"/>
      <c r="BU33" s="92"/>
      <c r="BV33" s="92"/>
      <c r="BW33" s="92"/>
      <c r="BX33" s="92"/>
      <c r="BY33" s="92"/>
      <c r="BZ33" s="9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1"/>
      <c r="BM34" s="92"/>
      <c r="BN34" s="92"/>
      <c r="BO34" s="92"/>
      <c r="BP34" s="92"/>
      <c r="BQ34" s="92"/>
      <c r="BR34" s="92"/>
      <c r="BS34" s="92"/>
      <c r="BT34" s="92"/>
      <c r="BU34" s="92"/>
      <c r="BV34" s="92"/>
      <c r="BW34" s="92"/>
      <c r="BX34" s="92"/>
      <c r="BY34" s="92"/>
      <c r="BZ34" s="9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1"/>
      <c r="BM35" s="92"/>
      <c r="BN35" s="92"/>
      <c r="BO35" s="92"/>
      <c r="BP35" s="92"/>
      <c r="BQ35" s="92"/>
      <c r="BR35" s="92"/>
      <c r="BS35" s="92"/>
      <c r="BT35" s="92"/>
      <c r="BU35" s="92"/>
      <c r="BV35" s="92"/>
      <c r="BW35" s="92"/>
      <c r="BX35" s="92"/>
      <c r="BY35" s="92"/>
      <c r="BZ35" s="9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1"/>
      <c r="BM36" s="92"/>
      <c r="BN36" s="92"/>
      <c r="BO36" s="92"/>
      <c r="BP36" s="92"/>
      <c r="BQ36" s="92"/>
      <c r="BR36" s="92"/>
      <c r="BS36" s="92"/>
      <c r="BT36" s="92"/>
      <c r="BU36" s="92"/>
      <c r="BV36" s="92"/>
      <c r="BW36" s="92"/>
      <c r="BX36" s="92"/>
      <c r="BY36" s="92"/>
      <c r="BZ36" s="9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1"/>
      <c r="BM37" s="92"/>
      <c r="BN37" s="92"/>
      <c r="BO37" s="92"/>
      <c r="BP37" s="92"/>
      <c r="BQ37" s="92"/>
      <c r="BR37" s="92"/>
      <c r="BS37" s="92"/>
      <c r="BT37" s="92"/>
      <c r="BU37" s="92"/>
      <c r="BV37" s="92"/>
      <c r="BW37" s="92"/>
      <c r="BX37" s="92"/>
      <c r="BY37" s="92"/>
      <c r="BZ37" s="9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1"/>
      <c r="BM38" s="92"/>
      <c r="BN38" s="92"/>
      <c r="BO38" s="92"/>
      <c r="BP38" s="92"/>
      <c r="BQ38" s="92"/>
      <c r="BR38" s="92"/>
      <c r="BS38" s="92"/>
      <c r="BT38" s="92"/>
      <c r="BU38" s="92"/>
      <c r="BV38" s="92"/>
      <c r="BW38" s="92"/>
      <c r="BX38" s="92"/>
      <c r="BY38" s="92"/>
      <c r="BZ38" s="9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1"/>
      <c r="BM39" s="92"/>
      <c r="BN39" s="92"/>
      <c r="BO39" s="92"/>
      <c r="BP39" s="92"/>
      <c r="BQ39" s="92"/>
      <c r="BR39" s="92"/>
      <c r="BS39" s="92"/>
      <c r="BT39" s="92"/>
      <c r="BU39" s="92"/>
      <c r="BV39" s="92"/>
      <c r="BW39" s="92"/>
      <c r="BX39" s="92"/>
      <c r="BY39" s="92"/>
      <c r="BZ39" s="9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1"/>
      <c r="BM40" s="92"/>
      <c r="BN40" s="92"/>
      <c r="BO40" s="92"/>
      <c r="BP40" s="92"/>
      <c r="BQ40" s="92"/>
      <c r="BR40" s="92"/>
      <c r="BS40" s="92"/>
      <c r="BT40" s="92"/>
      <c r="BU40" s="92"/>
      <c r="BV40" s="92"/>
      <c r="BW40" s="92"/>
      <c r="BX40" s="92"/>
      <c r="BY40" s="92"/>
      <c r="BZ40" s="9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1"/>
      <c r="BM41" s="92"/>
      <c r="BN41" s="92"/>
      <c r="BO41" s="92"/>
      <c r="BP41" s="92"/>
      <c r="BQ41" s="92"/>
      <c r="BR41" s="92"/>
      <c r="BS41" s="92"/>
      <c r="BT41" s="92"/>
      <c r="BU41" s="92"/>
      <c r="BV41" s="92"/>
      <c r="BW41" s="92"/>
      <c r="BX41" s="92"/>
      <c r="BY41" s="92"/>
      <c r="BZ41" s="9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1"/>
      <c r="BM42" s="92"/>
      <c r="BN42" s="92"/>
      <c r="BO42" s="92"/>
      <c r="BP42" s="92"/>
      <c r="BQ42" s="92"/>
      <c r="BR42" s="92"/>
      <c r="BS42" s="92"/>
      <c r="BT42" s="92"/>
      <c r="BU42" s="92"/>
      <c r="BV42" s="92"/>
      <c r="BW42" s="92"/>
      <c r="BX42" s="92"/>
      <c r="BY42" s="92"/>
      <c r="BZ42" s="9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1"/>
      <c r="BM43" s="92"/>
      <c r="BN43" s="92"/>
      <c r="BO43" s="92"/>
      <c r="BP43" s="92"/>
      <c r="BQ43" s="92"/>
      <c r="BR43" s="92"/>
      <c r="BS43" s="92"/>
      <c r="BT43" s="92"/>
      <c r="BU43" s="92"/>
      <c r="BV43" s="92"/>
      <c r="BW43" s="92"/>
      <c r="BX43" s="92"/>
      <c r="BY43" s="92"/>
      <c r="BZ43" s="9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92"/>
      <c r="BN44" s="92"/>
      <c r="BO44" s="92"/>
      <c r="BP44" s="92"/>
      <c r="BQ44" s="92"/>
      <c r="BR44" s="92"/>
      <c r="BS44" s="92"/>
      <c r="BT44" s="92"/>
      <c r="BU44" s="92"/>
      <c r="BV44" s="92"/>
      <c r="BW44" s="92"/>
      <c r="BX44" s="92"/>
      <c r="BY44" s="92"/>
      <c r="BZ44" s="9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94"/>
      <c r="BN47" s="94"/>
      <c r="BO47" s="94"/>
      <c r="BP47" s="94"/>
      <c r="BQ47" s="94"/>
      <c r="BR47" s="94"/>
      <c r="BS47" s="94"/>
      <c r="BT47" s="94"/>
      <c r="BU47" s="94"/>
      <c r="BV47" s="94"/>
      <c r="BW47" s="94"/>
      <c r="BX47" s="94"/>
      <c r="BY47" s="94"/>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94"/>
      <c r="BN48" s="94"/>
      <c r="BO48" s="94"/>
      <c r="BP48" s="94"/>
      <c r="BQ48" s="94"/>
      <c r="BR48" s="94"/>
      <c r="BS48" s="94"/>
      <c r="BT48" s="94"/>
      <c r="BU48" s="94"/>
      <c r="BV48" s="94"/>
      <c r="BW48" s="94"/>
      <c r="BX48" s="94"/>
      <c r="BY48" s="94"/>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94"/>
      <c r="BN49" s="94"/>
      <c r="BO49" s="94"/>
      <c r="BP49" s="94"/>
      <c r="BQ49" s="94"/>
      <c r="BR49" s="94"/>
      <c r="BS49" s="94"/>
      <c r="BT49" s="94"/>
      <c r="BU49" s="94"/>
      <c r="BV49" s="94"/>
      <c r="BW49" s="94"/>
      <c r="BX49" s="94"/>
      <c r="BY49" s="94"/>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94"/>
      <c r="BN50" s="94"/>
      <c r="BO50" s="94"/>
      <c r="BP50" s="94"/>
      <c r="BQ50" s="94"/>
      <c r="BR50" s="94"/>
      <c r="BS50" s="94"/>
      <c r="BT50" s="94"/>
      <c r="BU50" s="94"/>
      <c r="BV50" s="94"/>
      <c r="BW50" s="94"/>
      <c r="BX50" s="94"/>
      <c r="BY50" s="94"/>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94"/>
      <c r="BN51" s="94"/>
      <c r="BO51" s="94"/>
      <c r="BP51" s="94"/>
      <c r="BQ51" s="94"/>
      <c r="BR51" s="94"/>
      <c r="BS51" s="94"/>
      <c r="BT51" s="94"/>
      <c r="BU51" s="94"/>
      <c r="BV51" s="94"/>
      <c r="BW51" s="94"/>
      <c r="BX51" s="94"/>
      <c r="BY51" s="94"/>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94"/>
      <c r="BN52" s="94"/>
      <c r="BO52" s="94"/>
      <c r="BP52" s="94"/>
      <c r="BQ52" s="94"/>
      <c r="BR52" s="94"/>
      <c r="BS52" s="94"/>
      <c r="BT52" s="94"/>
      <c r="BU52" s="94"/>
      <c r="BV52" s="94"/>
      <c r="BW52" s="94"/>
      <c r="BX52" s="94"/>
      <c r="BY52" s="94"/>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94"/>
      <c r="BN53" s="94"/>
      <c r="BO53" s="94"/>
      <c r="BP53" s="94"/>
      <c r="BQ53" s="94"/>
      <c r="BR53" s="94"/>
      <c r="BS53" s="94"/>
      <c r="BT53" s="94"/>
      <c r="BU53" s="94"/>
      <c r="BV53" s="94"/>
      <c r="BW53" s="94"/>
      <c r="BX53" s="94"/>
      <c r="BY53" s="94"/>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94"/>
      <c r="BN54" s="94"/>
      <c r="BO54" s="94"/>
      <c r="BP54" s="94"/>
      <c r="BQ54" s="94"/>
      <c r="BR54" s="94"/>
      <c r="BS54" s="94"/>
      <c r="BT54" s="94"/>
      <c r="BU54" s="94"/>
      <c r="BV54" s="94"/>
      <c r="BW54" s="94"/>
      <c r="BX54" s="94"/>
      <c r="BY54" s="94"/>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94"/>
      <c r="BN55" s="94"/>
      <c r="BO55" s="94"/>
      <c r="BP55" s="94"/>
      <c r="BQ55" s="94"/>
      <c r="BR55" s="94"/>
      <c r="BS55" s="94"/>
      <c r="BT55" s="94"/>
      <c r="BU55" s="94"/>
      <c r="BV55" s="94"/>
      <c r="BW55" s="94"/>
      <c r="BX55" s="94"/>
      <c r="BY55" s="94"/>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94"/>
      <c r="BN56" s="94"/>
      <c r="BO56" s="94"/>
      <c r="BP56" s="94"/>
      <c r="BQ56" s="94"/>
      <c r="BR56" s="94"/>
      <c r="BS56" s="94"/>
      <c r="BT56" s="94"/>
      <c r="BU56" s="94"/>
      <c r="BV56" s="94"/>
      <c r="BW56" s="94"/>
      <c r="BX56" s="94"/>
      <c r="BY56" s="94"/>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94"/>
      <c r="BN57" s="94"/>
      <c r="BO57" s="94"/>
      <c r="BP57" s="94"/>
      <c r="BQ57" s="94"/>
      <c r="BR57" s="94"/>
      <c r="BS57" s="94"/>
      <c r="BT57" s="94"/>
      <c r="BU57" s="94"/>
      <c r="BV57" s="94"/>
      <c r="BW57" s="94"/>
      <c r="BX57" s="94"/>
      <c r="BY57" s="94"/>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94"/>
      <c r="BN58" s="94"/>
      <c r="BO58" s="94"/>
      <c r="BP58" s="94"/>
      <c r="BQ58" s="94"/>
      <c r="BR58" s="94"/>
      <c r="BS58" s="94"/>
      <c r="BT58" s="94"/>
      <c r="BU58" s="94"/>
      <c r="BV58" s="94"/>
      <c r="BW58" s="94"/>
      <c r="BX58" s="94"/>
      <c r="BY58" s="94"/>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94"/>
      <c r="BN59" s="94"/>
      <c r="BO59" s="94"/>
      <c r="BP59" s="94"/>
      <c r="BQ59" s="94"/>
      <c r="BR59" s="94"/>
      <c r="BS59" s="94"/>
      <c r="BT59" s="94"/>
      <c r="BU59" s="94"/>
      <c r="BV59" s="94"/>
      <c r="BW59" s="94"/>
      <c r="BX59" s="94"/>
      <c r="BY59" s="94"/>
      <c r="BZ59" s="52"/>
    </row>
    <row r="60" spans="1:78" ht="13.5" customHeight="1" x14ac:dyDescent="0.2">
      <c r="A60" s="2"/>
      <c r="B60" s="58" t="s">
        <v>27</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1"/>
      <c r="BM60" s="94"/>
      <c r="BN60" s="94"/>
      <c r="BO60" s="94"/>
      <c r="BP60" s="94"/>
      <c r="BQ60" s="94"/>
      <c r="BR60" s="94"/>
      <c r="BS60" s="94"/>
      <c r="BT60" s="94"/>
      <c r="BU60" s="94"/>
      <c r="BV60" s="94"/>
      <c r="BW60" s="94"/>
      <c r="BX60" s="94"/>
      <c r="BY60" s="94"/>
      <c r="BZ60" s="52"/>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1"/>
      <c r="BM61" s="94"/>
      <c r="BN61" s="94"/>
      <c r="BO61" s="94"/>
      <c r="BP61" s="94"/>
      <c r="BQ61" s="94"/>
      <c r="BR61" s="94"/>
      <c r="BS61" s="94"/>
      <c r="BT61" s="94"/>
      <c r="BU61" s="94"/>
      <c r="BV61" s="94"/>
      <c r="BW61" s="94"/>
      <c r="BX61" s="94"/>
      <c r="BY61" s="94"/>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94"/>
      <c r="BN62" s="94"/>
      <c r="BO62" s="94"/>
      <c r="BP62" s="94"/>
      <c r="BQ62" s="94"/>
      <c r="BR62" s="94"/>
      <c r="BS62" s="94"/>
      <c r="BT62" s="94"/>
      <c r="BU62" s="94"/>
      <c r="BV62" s="94"/>
      <c r="BW62" s="94"/>
      <c r="BX62" s="94"/>
      <c r="BY62" s="94"/>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94"/>
      <c r="BN63" s="94"/>
      <c r="BO63" s="94"/>
      <c r="BP63" s="94"/>
      <c r="BQ63" s="94"/>
      <c r="BR63" s="94"/>
      <c r="BS63" s="94"/>
      <c r="BT63" s="94"/>
      <c r="BU63" s="94"/>
      <c r="BV63" s="94"/>
      <c r="BW63" s="94"/>
      <c r="BX63" s="94"/>
      <c r="BY63" s="94"/>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113</v>
      </c>
      <c r="BM66" s="92"/>
      <c r="BN66" s="92"/>
      <c r="BO66" s="92"/>
      <c r="BP66" s="92"/>
      <c r="BQ66" s="92"/>
      <c r="BR66" s="92"/>
      <c r="BS66" s="92"/>
      <c r="BT66" s="92"/>
      <c r="BU66" s="92"/>
      <c r="BV66" s="92"/>
      <c r="BW66" s="92"/>
      <c r="BX66" s="92"/>
      <c r="BY66" s="92"/>
      <c r="BZ66" s="9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1"/>
      <c r="BM79" s="92"/>
      <c r="BN79" s="92"/>
      <c r="BO79" s="92"/>
      <c r="BP79" s="92"/>
      <c r="BQ79" s="92"/>
      <c r="BR79" s="92"/>
      <c r="BS79" s="92"/>
      <c r="BT79" s="92"/>
      <c r="BU79" s="92"/>
      <c r="BV79" s="92"/>
      <c r="BW79" s="92"/>
      <c r="BX79" s="92"/>
      <c r="BY79" s="92"/>
      <c r="BZ79" s="9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1"/>
      <c r="BM80" s="92"/>
      <c r="BN80" s="92"/>
      <c r="BO80" s="92"/>
      <c r="BP80" s="92"/>
      <c r="BQ80" s="92"/>
      <c r="BR80" s="92"/>
      <c r="BS80" s="92"/>
      <c r="BT80" s="92"/>
      <c r="BU80" s="92"/>
      <c r="BV80" s="92"/>
      <c r="BW80" s="92"/>
      <c r="BX80" s="92"/>
      <c r="BY80" s="92"/>
      <c r="BZ80" s="9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1"/>
      <c r="BM81" s="92"/>
      <c r="BN81" s="92"/>
      <c r="BO81" s="92"/>
      <c r="BP81" s="92"/>
      <c r="BQ81" s="92"/>
      <c r="BR81" s="92"/>
      <c r="BS81" s="92"/>
      <c r="BT81" s="92"/>
      <c r="BU81" s="92"/>
      <c r="BV81" s="92"/>
      <c r="BW81" s="92"/>
      <c r="BX81" s="92"/>
      <c r="BY81" s="92"/>
      <c r="BZ81" s="9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sPwu6+0qTcc9VKYxKNgtpTYiehzZKeZhDsYG173a7I8IYFSsSe4jYBWqDiSqdS/qjHkmT06Q2bOR4B9FSYct6w==" saltValue="YoIuXxvEnZ9HDlhYl4ZS5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29" t="s">
        <v>53</v>
      </c>
      <c r="B4" s="31"/>
      <c r="C4" s="31"/>
      <c r="D4" s="31"/>
      <c r="E4" s="31"/>
      <c r="F4" s="31"/>
      <c r="G4" s="31"/>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78859</v>
      </c>
      <c r="D6" s="34">
        <f t="shared" si="3"/>
        <v>46</v>
      </c>
      <c r="E6" s="34">
        <f t="shared" si="3"/>
        <v>1</v>
      </c>
      <c r="F6" s="34">
        <f t="shared" si="3"/>
        <v>0</v>
      </c>
      <c r="G6" s="34">
        <f t="shared" si="3"/>
        <v>2</v>
      </c>
      <c r="H6" s="34" t="str">
        <f t="shared" si="3"/>
        <v>福島県　福島地方水道用水供給企業団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85.53</v>
      </c>
      <c r="P6" s="35">
        <f t="shared" si="3"/>
        <v>95.47</v>
      </c>
      <c r="Q6" s="35">
        <f t="shared" si="3"/>
        <v>0</v>
      </c>
      <c r="R6" s="35" t="str">
        <f t="shared" si="3"/>
        <v>-</v>
      </c>
      <c r="S6" s="35" t="str">
        <f t="shared" si="3"/>
        <v>-</v>
      </c>
      <c r="T6" s="35" t="str">
        <f t="shared" si="3"/>
        <v>-</v>
      </c>
      <c r="U6" s="35">
        <f t="shared" si="3"/>
        <v>377228</v>
      </c>
      <c r="V6" s="35">
        <f t="shared" si="3"/>
        <v>597.03</v>
      </c>
      <c r="W6" s="35">
        <f t="shared" si="3"/>
        <v>631.84</v>
      </c>
      <c r="X6" s="36">
        <f>IF(X7="",NA(),X7)</f>
        <v>106.2</v>
      </c>
      <c r="Y6" s="36">
        <f t="shared" ref="Y6:AG6" si="4">IF(Y7="",NA(),Y7)</f>
        <v>98.09</v>
      </c>
      <c r="Z6" s="36">
        <f t="shared" si="4"/>
        <v>98.06</v>
      </c>
      <c r="AA6" s="36">
        <f t="shared" si="4"/>
        <v>99.57</v>
      </c>
      <c r="AB6" s="36">
        <f t="shared" si="4"/>
        <v>94.21</v>
      </c>
      <c r="AC6" s="36">
        <f t="shared" si="4"/>
        <v>113.33</v>
      </c>
      <c r="AD6" s="36">
        <f t="shared" si="4"/>
        <v>114.05</v>
      </c>
      <c r="AE6" s="36">
        <f t="shared" si="4"/>
        <v>114.26</v>
      </c>
      <c r="AF6" s="36">
        <f t="shared" si="4"/>
        <v>112.98</v>
      </c>
      <c r="AG6" s="36">
        <f t="shared" si="4"/>
        <v>112.91</v>
      </c>
      <c r="AH6" s="35" t="str">
        <f>IF(AH7="","",IF(AH7="-","【-】","【"&amp;SUBSTITUTE(TEXT(AH7,"#,##0.00"),"-","△")&amp;"】"))</f>
        <v>【112.91】</v>
      </c>
      <c r="AI6" s="36">
        <f>IF(AI7="",NA(),AI7)</f>
        <v>28.59</v>
      </c>
      <c r="AJ6" s="36">
        <f t="shared" ref="AJ6:AR6" si="5">IF(AJ7="",NA(),AJ7)</f>
        <v>34.090000000000003</v>
      </c>
      <c r="AK6" s="36">
        <f t="shared" si="5"/>
        <v>36.770000000000003</v>
      </c>
      <c r="AL6" s="36">
        <f t="shared" si="5"/>
        <v>37.700000000000003</v>
      </c>
      <c r="AM6" s="36">
        <f t="shared" si="5"/>
        <v>46.06</v>
      </c>
      <c r="AN6" s="36">
        <f t="shared" si="5"/>
        <v>17.39</v>
      </c>
      <c r="AO6" s="36">
        <f t="shared" si="5"/>
        <v>12.65</v>
      </c>
      <c r="AP6" s="36">
        <f t="shared" si="5"/>
        <v>10.58</v>
      </c>
      <c r="AQ6" s="36">
        <f t="shared" si="5"/>
        <v>10.49</v>
      </c>
      <c r="AR6" s="36">
        <f t="shared" si="5"/>
        <v>9.92</v>
      </c>
      <c r="AS6" s="35" t="str">
        <f>IF(AS7="","",IF(AS7="-","【-】","【"&amp;SUBSTITUTE(TEXT(AS7,"#,##0.00"),"-","△")&amp;"】"))</f>
        <v>【9.92】</v>
      </c>
      <c r="AT6" s="36">
        <f>IF(AT7="",NA(),AT7)</f>
        <v>415.41</v>
      </c>
      <c r="AU6" s="36">
        <f t="shared" ref="AU6:BC6" si="6">IF(AU7="",NA(),AU7)</f>
        <v>395.77</v>
      </c>
      <c r="AV6" s="36">
        <f t="shared" si="6"/>
        <v>375.01</v>
      </c>
      <c r="AW6" s="36">
        <f t="shared" si="6"/>
        <v>413.75</v>
      </c>
      <c r="AX6" s="36">
        <f t="shared" si="6"/>
        <v>400.04</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593.57000000000005</v>
      </c>
      <c r="BF6" s="36">
        <f t="shared" ref="BF6:BN6" si="7">IF(BF7="",NA(),BF7)</f>
        <v>597.4</v>
      </c>
      <c r="BG6" s="36">
        <f t="shared" si="7"/>
        <v>539.49</v>
      </c>
      <c r="BH6" s="36">
        <f t="shared" si="7"/>
        <v>490.46</v>
      </c>
      <c r="BI6" s="36">
        <f t="shared" si="7"/>
        <v>446.57</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105.26</v>
      </c>
      <c r="BQ6" s="36">
        <f t="shared" ref="BQ6:BY6" si="8">IF(BQ7="",NA(),BQ7)</f>
        <v>95.93</v>
      </c>
      <c r="BR6" s="36">
        <f t="shared" si="8"/>
        <v>94.33</v>
      </c>
      <c r="BS6" s="36">
        <f t="shared" si="8"/>
        <v>97.76</v>
      </c>
      <c r="BT6" s="36">
        <f t="shared" si="8"/>
        <v>91.56</v>
      </c>
      <c r="BU6" s="36">
        <f t="shared" si="8"/>
        <v>112.81</v>
      </c>
      <c r="BV6" s="36">
        <f t="shared" si="8"/>
        <v>113.88</v>
      </c>
      <c r="BW6" s="36">
        <f t="shared" si="8"/>
        <v>114.14</v>
      </c>
      <c r="BX6" s="36">
        <f t="shared" si="8"/>
        <v>112.83</v>
      </c>
      <c r="BY6" s="36">
        <f t="shared" si="8"/>
        <v>112.84</v>
      </c>
      <c r="BZ6" s="35" t="str">
        <f>IF(BZ7="","",IF(BZ7="-","【-】","【"&amp;SUBSTITUTE(TEXT(BZ7,"#,##0.00"),"-","△")&amp;"】"))</f>
        <v>【112.84】</v>
      </c>
      <c r="CA6" s="36">
        <f>IF(CA7="",NA(),CA7)</f>
        <v>83.49</v>
      </c>
      <c r="CB6" s="36">
        <f t="shared" ref="CB6:CJ6" si="9">IF(CB7="",NA(),CB7)</f>
        <v>83.74</v>
      </c>
      <c r="CC6" s="36">
        <f t="shared" si="9"/>
        <v>85.02</v>
      </c>
      <c r="CD6" s="36">
        <f t="shared" si="9"/>
        <v>82.9</v>
      </c>
      <c r="CE6" s="36">
        <f t="shared" si="9"/>
        <v>88.92</v>
      </c>
      <c r="CF6" s="36">
        <f t="shared" si="9"/>
        <v>75.3</v>
      </c>
      <c r="CG6" s="36">
        <f t="shared" si="9"/>
        <v>74.02</v>
      </c>
      <c r="CH6" s="36">
        <f t="shared" si="9"/>
        <v>73.03</v>
      </c>
      <c r="CI6" s="36">
        <f t="shared" si="9"/>
        <v>73.86</v>
      </c>
      <c r="CJ6" s="36">
        <f t="shared" si="9"/>
        <v>73.849999999999994</v>
      </c>
      <c r="CK6" s="35" t="str">
        <f>IF(CK7="","",IF(CK7="-","【-】","【"&amp;SUBSTITUTE(TEXT(CK7,"#,##0.00"),"-","△")&amp;"】"))</f>
        <v>【73.85】</v>
      </c>
      <c r="CL6" s="36">
        <f>IF(CL7="",NA(),CL7)</f>
        <v>74.14</v>
      </c>
      <c r="CM6" s="36">
        <f t="shared" ref="CM6:CU6" si="10">IF(CM7="",NA(),CM7)</f>
        <v>73.69</v>
      </c>
      <c r="CN6" s="36">
        <f t="shared" si="10"/>
        <v>73.930000000000007</v>
      </c>
      <c r="CO6" s="36">
        <f t="shared" si="10"/>
        <v>72.44</v>
      </c>
      <c r="CP6" s="36">
        <f t="shared" si="10"/>
        <v>71.59</v>
      </c>
      <c r="CQ6" s="36">
        <f t="shared" si="10"/>
        <v>61.82</v>
      </c>
      <c r="CR6" s="36">
        <f t="shared" si="10"/>
        <v>61.66</v>
      </c>
      <c r="CS6" s="36">
        <f t="shared" si="10"/>
        <v>62.19</v>
      </c>
      <c r="CT6" s="36">
        <f t="shared" si="10"/>
        <v>61.77</v>
      </c>
      <c r="CU6" s="36">
        <f t="shared" si="10"/>
        <v>61.69</v>
      </c>
      <c r="CV6" s="35" t="str">
        <f>IF(CV7="","",IF(CV7="-","【-】","【"&amp;SUBSTITUTE(TEXT(CV7,"#,##0.00"),"-","△")&amp;"】"))</f>
        <v>【61.69】</v>
      </c>
      <c r="CW6" s="36">
        <f>IF(CW7="",NA(),CW7)</f>
        <v>99.26</v>
      </c>
      <c r="CX6" s="36">
        <f t="shared" ref="CX6:DF6" si="11">IF(CX7="",NA(),CX7)</f>
        <v>99.32</v>
      </c>
      <c r="CY6" s="36">
        <f t="shared" si="11"/>
        <v>99.34</v>
      </c>
      <c r="CZ6" s="36">
        <f t="shared" si="11"/>
        <v>99.38</v>
      </c>
      <c r="DA6" s="36">
        <f t="shared" si="11"/>
        <v>99.42</v>
      </c>
      <c r="DB6" s="36">
        <f t="shared" si="11"/>
        <v>100.03</v>
      </c>
      <c r="DC6" s="36">
        <f t="shared" si="11"/>
        <v>100.05</v>
      </c>
      <c r="DD6" s="36">
        <f t="shared" si="11"/>
        <v>100.05</v>
      </c>
      <c r="DE6" s="36">
        <f t="shared" si="11"/>
        <v>100.08</v>
      </c>
      <c r="DF6" s="36">
        <f t="shared" si="11"/>
        <v>100</v>
      </c>
      <c r="DG6" s="35" t="str">
        <f>IF(DG7="","",IF(DG7="-","【-】","【"&amp;SUBSTITUTE(TEXT(DG7,"#,##0.00"),"-","△")&amp;"】"))</f>
        <v>【100.00】</v>
      </c>
      <c r="DH6" s="36">
        <f>IF(DH7="",NA(),DH7)</f>
        <v>36.32</v>
      </c>
      <c r="DI6" s="36">
        <f t="shared" ref="DI6:DQ6" si="12">IF(DI7="",NA(),DI7)</f>
        <v>38.97</v>
      </c>
      <c r="DJ6" s="36">
        <f t="shared" si="12"/>
        <v>41.43</v>
      </c>
      <c r="DK6" s="36">
        <f t="shared" si="12"/>
        <v>43.52</v>
      </c>
      <c r="DL6" s="36">
        <f t="shared" si="12"/>
        <v>46.04</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6">
        <f t="shared" si="14"/>
        <v>0.65</v>
      </c>
      <c r="EG6" s="36">
        <f t="shared" si="14"/>
        <v>0.03</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2">
      <c r="A7" s="29"/>
      <c r="B7" s="38">
        <v>2019</v>
      </c>
      <c r="C7" s="38">
        <v>78859</v>
      </c>
      <c r="D7" s="38">
        <v>46</v>
      </c>
      <c r="E7" s="38">
        <v>1</v>
      </c>
      <c r="F7" s="38">
        <v>0</v>
      </c>
      <c r="G7" s="38">
        <v>2</v>
      </c>
      <c r="H7" s="38" t="s">
        <v>93</v>
      </c>
      <c r="I7" s="38" t="s">
        <v>94</v>
      </c>
      <c r="J7" s="38" t="s">
        <v>95</v>
      </c>
      <c r="K7" s="38" t="s">
        <v>96</v>
      </c>
      <c r="L7" s="38" t="s">
        <v>97</v>
      </c>
      <c r="M7" s="38" t="s">
        <v>98</v>
      </c>
      <c r="N7" s="39" t="s">
        <v>99</v>
      </c>
      <c r="O7" s="39">
        <v>85.53</v>
      </c>
      <c r="P7" s="39">
        <v>95.47</v>
      </c>
      <c r="Q7" s="39">
        <v>0</v>
      </c>
      <c r="R7" s="39" t="s">
        <v>99</v>
      </c>
      <c r="S7" s="39" t="s">
        <v>99</v>
      </c>
      <c r="T7" s="39" t="s">
        <v>99</v>
      </c>
      <c r="U7" s="39">
        <v>377228</v>
      </c>
      <c r="V7" s="39">
        <v>597.03</v>
      </c>
      <c r="W7" s="39">
        <v>631.84</v>
      </c>
      <c r="X7" s="39">
        <v>106.2</v>
      </c>
      <c r="Y7" s="39">
        <v>98.09</v>
      </c>
      <c r="Z7" s="39">
        <v>98.06</v>
      </c>
      <c r="AA7" s="39">
        <v>99.57</v>
      </c>
      <c r="AB7" s="39">
        <v>94.21</v>
      </c>
      <c r="AC7" s="39">
        <v>113.33</v>
      </c>
      <c r="AD7" s="39">
        <v>114.05</v>
      </c>
      <c r="AE7" s="39">
        <v>114.26</v>
      </c>
      <c r="AF7" s="39">
        <v>112.98</v>
      </c>
      <c r="AG7" s="39">
        <v>112.91</v>
      </c>
      <c r="AH7" s="39">
        <v>112.91</v>
      </c>
      <c r="AI7" s="39">
        <v>28.59</v>
      </c>
      <c r="AJ7" s="39">
        <v>34.090000000000003</v>
      </c>
      <c r="AK7" s="39">
        <v>36.770000000000003</v>
      </c>
      <c r="AL7" s="39">
        <v>37.700000000000003</v>
      </c>
      <c r="AM7" s="39">
        <v>46.06</v>
      </c>
      <c r="AN7" s="39">
        <v>17.39</v>
      </c>
      <c r="AO7" s="39">
        <v>12.65</v>
      </c>
      <c r="AP7" s="39">
        <v>10.58</v>
      </c>
      <c r="AQ7" s="39">
        <v>10.49</v>
      </c>
      <c r="AR7" s="39">
        <v>9.92</v>
      </c>
      <c r="AS7" s="39">
        <v>9.92</v>
      </c>
      <c r="AT7" s="39">
        <v>415.41</v>
      </c>
      <c r="AU7" s="39">
        <v>395.77</v>
      </c>
      <c r="AV7" s="39">
        <v>375.01</v>
      </c>
      <c r="AW7" s="39">
        <v>413.75</v>
      </c>
      <c r="AX7" s="39">
        <v>400.04</v>
      </c>
      <c r="AY7" s="39">
        <v>212.95</v>
      </c>
      <c r="AZ7" s="39">
        <v>224.41</v>
      </c>
      <c r="BA7" s="39">
        <v>243.44</v>
      </c>
      <c r="BB7" s="39">
        <v>258.49</v>
      </c>
      <c r="BC7" s="39">
        <v>271.10000000000002</v>
      </c>
      <c r="BD7" s="39">
        <v>271.10000000000002</v>
      </c>
      <c r="BE7" s="39">
        <v>593.57000000000005</v>
      </c>
      <c r="BF7" s="39">
        <v>597.4</v>
      </c>
      <c r="BG7" s="39">
        <v>539.49</v>
      </c>
      <c r="BH7" s="39">
        <v>490.46</v>
      </c>
      <c r="BI7" s="39">
        <v>446.57</v>
      </c>
      <c r="BJ7" s="39">
        <v>333.48</v>
      </c>
      <c r="BK7" s="39">
        <v>320.31</v>
      </c>
      <c r="BL7" s="39">
        <v>303.26</v>
      </c>
      <c r="BM7" s="39">
        <v>290.31</v>
      </c>
      <c r="BN7" s="39">
        <v>272.95999999999998</v>
      </c>
      <c r="BO7" s="39">
        <v>272.95999999999998</v>
      </c>
      <c r="BP7" s="39">
        <v>105.26</v>
      </c>
      <c r="BQ7" s="39">
        <v>95.93</v>
      </c>
      <c r="BR7" s="39">
        <v>94.33</v>
      </c>
      <c r="BS7" s="39">
        <v>97.76</v>
      </c>
      <c r="BT7" s="39">
        <v>91.56</v>
      </c>
      <c r="BU7" s="39">
        <v>112.81</v>
      </c>
      <c r="BV7" s="39">
        <v>113.88</v>
      </c>
      <c r="BW7" s="39">
        <v>114.14</v>
      </c>
      <c r="BX7" s="39">
        <v>112.83</v>
      </c>
      <c r="BY7" s="39">
        <v>112.84</v>
      </c>
      <c r="BZ7" s="39">
        <v>112.84</v>
      </c>
      <c r="CA7" s="39">
        <v>83.49</v>
      </c>
      <c r="CB7" s="39">
        <v>83.74</v>
      </c>
      <c r="CC7" s="39">
        <v>85.02</v>
      </c>
      <c r="CD7" s="39">
        <v>82.9</v>
      </c>
      <c r="CE7" s="39">
        <v>88.92</v>
      </c>
      <c r="CF7" s="39">
        <v>75.3</v>
      </c>
      <c r="CG7" s="39">
        <v>74.02</v>
      </c>
      <c r="CH7" s="39">
        <v>73.03</v>
      </c>
      <c r="CI7" s="39">
        <v>73.86</v>
      </c>
      <c r="CJ7" s="39">
        <v>73.849999999999994</v>
      </c>
      <c r="CK7" s="39">
        <v>73.849999999999994</v>
      </c>
      <c r="CL7" s="39">
        <v>74.14</v>
      </c>
      <c r="CM7" s="39">
        <v>73.69</v>
      </c>
      <c r="CN7" s="39">
        <v>73.930000000000007</v>
      </c>
      <c r="CO7" s="39">
        <v>72.44</v>
      </c>
      <c r="CP7" s="39">
        <v>71.59</v>
      </c>
      <c r="CQ7" s="39">
        <v>61.82</v>
      </c>
      <c r="CR7" s="39">
        <v>61.66</v>
      </c>
      <c r="CS7" s="39">
        <v>62.19</v>
      </c>
      <c r="CT7" s="39">
        <v>61.77</v>
      </c>
      <c r="CU7" s="39">
        <v>61.69</v>
      </c>
      <c r="CV7" s="39">
        <v>61.69</v>
      </c>
      <c r="CW7" s="39">
        <v>99.26</v>
      </c>
      <c r="CX7" s="39">
        <v>99.32</v>
      </c>
      <c r="CY7" s="39">
        <v>99.34</v>
      </c>
      <c r="CZ7" s="39">
        <v>99.38</v>
      </c>
      <c r="DA7" s="39">
        <v>99.42</v>
      </c>
      <c r="DB7" s="39">
        <v>100.03</v>
      </c>
      <c r="DC7" s="39">
        <v>100.05</v>
      </c>
      <c r="DD7" s="39">
        <v>100.05</v>
      </c>
      <c r="DE7" s="39">
        <v>100.08</v>
      </c>
      <c r="DF7" s="39">
        <v>100</v>
      </c>
      <c r="DG7" s="39">
        <v>100</v>
      </c>
      <c r="DH7" s="39">
        <v>36.32</v>
      </c>
      <c r="DI7" s="39">
        <v>38.97</v>
      </c>
      <c r="DJ7" s="39">
        <v>41.43</v>
      </c>
      <c r="DK7" s="39">
        <v>43.52</v>
      </c>
      <c r="DL7" s="39">
        <v>46.04</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v>
      </c>
      <c r="EE7" s="39">
        <v>0</v>
      </c>
      <c r="EF7" s="39">
        <v>0.65</v>
      </c>
      <c r="EG7" s="39">
        <v>0.03</v>
      </c>
      <c r="EH7" s="39">
        <v>0</v>
      </c>
      <c r="EI7" s="39">
        <v>0.26</v>
      </c>
      <c r="EJ7" s="39">
        <v>0.24</v>
      </c>
      <c r="EK7" s="39">
        <v>0.27</v>
      </c>
      <c r="EL7" s="39">
        <v>0.24</v>
      </c>
      <c r="EM7" s="39">
        <v>0.2</v>
      </c>
      <c r="EN7" s="39">
        <v>0.2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