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C:\Users\lg060\Desktop\"/>
    </mc:Choice>
  </mc:AlternateContent>
  <xr:revisionPtr revIDLastSave="0" documentId="8_{0952586E-5F79-49A2-8D83-1F36EE186BDF}" xr6:coauthVersionLast="36" xr6:coauthVersionMax="36" xr10:uidLastSave="{00000000-0000-0000-0000-000000000000}"/>
  <workbookProtection workbookAlgorithmName="SHA-512" workbookHashValue="PNfSyc6Ov1tb6D9p2CWLbEb4cZwzQg1L+hiJpcDi983LLFpwp1oQchl6O0FFYXrkjqn3yGytYcyYhp23tyEdUA==" workbookSaltValue="J3bqvzjCy5ll3Ji3xqdUvA==" workbookSpinCount="100000" lockStructure="1"/>
  <bookViews>
    <workbookView xWindow="0" yWindow="0" windowWidth="15360" windowHeight="7632"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BB10" i="4"/>
  <c r="AL10" i="4"/>
  <c r="W10" i="4"/>
  <c r="I10" i="4"/>
  <c r="BB8" i="4"/>
  <c r="AT8" i="4"/>
  <c r="AL8" i="4"/>
  <c r="AD8" i="4"/>
  <c r="W8" i="4"/>
  <c r="I8" i="4"/>
  <c r="B8"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<sst xmlns="http://schemas.openxmlformats.org/spreadsheetml/2006/main" count="233" uniqueCount="117">
  <si>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</si>
  <si>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</si>
  <si>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</si>
  <si>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</si>
  <si>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</si>
  <si>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</si>
  <si>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</si>
  <si>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</si>
  <si>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</si>
  <si>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</si>
  <si>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</si>
  <si>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</si>
  <si>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</si>
  <si>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</si>
  <si>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</si>
  <si>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</si>
  <si>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</si>
  <si>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</si>
  <si>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</si>
  <si>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</si>
  <si>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</si>
  <si>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</si>
  <si>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</si>
  <si>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</si>
  <si>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</si>
  <si>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</si>
  <si>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</si>
  <si>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</si>
  <si>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</si>
  <si>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</si>
  <si>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</si>
  <si>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</si>
  <si>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</si>
  <si>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</si>
  <si>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</si>
  <si>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</si>
  <si>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</si>
  <si>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</si>
  <si>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</si>
  <si>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</si>
  <si>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</si>
  <si>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</si>
  <si>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</si>
  <si>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</si>
  <si>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</si>
  <si>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</si>
  <si>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</si>
  <si>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</si>
  <si>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</si>
  <si>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</si>
  <si>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</si>
  <si>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</si>
  <si>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</si>
  <si>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</si>
  <si>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</si>
  <si>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</si>
  <si>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</si>
  <si>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</si>
  <si>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</si>
  <si>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</si>
  <si>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</si>
  <si>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</si>
  <si>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</si>
  <si>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</si>
  <si>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</si>
  <si>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</si>
  <si>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</si>
  <si>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</si>
  <si>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</si>
  <si>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</si>
  <si>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</si>
  <si>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</si>
  <si>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</si>
  <si>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</si>
  <si>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</si>
  <si>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</si>
  <si>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</si>
  <si>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</si>
  <si>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</si>
  <si>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</si>
  <si>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</si>
  <si>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</si>
  <si>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</si>
  <si>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</si>
  <si>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</si>
  <si>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</si>
  <si>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</si>
  <si>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</si>
  <si>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</si>
  <si>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</si>
  <si>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</si>
  <si>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</si>
  <si>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</si>
  <si>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</si>
  <si>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</si>
  <si>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</si>
  <si>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只見町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</si>
  <si>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</si>
  <si>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</si>
  <si>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</si>
  <si>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</si>
  <si>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</si>
  <si>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</si>
  <si>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</si>
  <si>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</si>
  <si>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</si>
  <si>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</si>
  <si>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</si>
  <si>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</si>
  <si>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</si>
  <si>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</si>
  <si>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</si>
  <si>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</si>
  <si>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</si>
  <si>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２５年度に施設機能診断を実施し、その結果に基づいた年次改修計画により更新を進めてきました。今後は、大規模な施設改修の予定はなく、老朽管の更新がメインとなる予定です。ただし、漏水等による緊急修繕工事量が増加傾向にあり、事業法適化に向けて基礎データとなる管路台帳の整備を急ぐ必要があります。</t>
    <rPh sb="0" eb="2">
      <t>ヘイセイ</t>
    </rPh>
    <rPh sb="4" eb="5">
      <t>ネン</t>
    </rPh>
    <rPh sb="5" eb="6">
      <t>ド</t>
    </rPh>
    <rPh sb="7" eb="9">
      <t>シセツ</t>
    </rPh>
    <rPh sb="9" eb="11">
      <t>キノウ</t>
    </rPh>
    <rPh sb="11" eb="13">
      <t>シンダン</t>
    </rPh>
    <rPh sb="14" eb="16">
      <t>ジッシ</t>
    </rPh>
    <rPh sb="20" eb="22">
      <t>ケッカ</t>
    </rPh>
    <rPh sb="23" eb="24">
      <t>モト</t>
    </rPh>
    <rPh sb="27" eb="29">
      <t>ネンジ</t>
    </rPh>
    <rPh sb="29" eb="31">
      <t>カイシュウ</t>
    </rPh>
    <rPh sb="31" eb="33">
      <t>ケイカク</t>
    </rPh>
    <rPh sb="36" eb="38">
      <t>コウシン</t>
    </rPh>
    <rPh sb="39" eb="40">
      <t>スス</t>
    </rPh>
    <rPh sb="47" eb="49">
      <t>コンゴ</t>
    </rPh>
    <rPh sb="51" eb="54">
      <t>ダイキボ</t>
    </rPh>
    <rPh sb="55" eb="57">
      <t>シセツ</t>
    </rPh>
    <rPh sb="57" eb="59">
      <t>カイシュウ</t>
    </rPh>
    <rPh sb="60" eb="62">
      <t>ヨテイ</t>
    </rPh>
    <rPh sb="66" eb="68">
      <t>ロウキュウ</t>
    </rPh>
    <rPh sb="68" eb="69">
      <t>カン</t>
    </rPh>
    <rPh sb="70" eb="72">
      <t>コウシン</t>
    </rPh>
    <rPh sb="79" eb="81">
      <t>ヨテイ</t>
    </rPh>
    <rPh sb="88" eb="90">
      <t>ロウスイ</t>
    </rPh>
    <rPh sb="90" eb="91">
      <t>トウ</t>
    </rPh>
    <rPh sb="94" eb="96">
      <t>キンキュウ</t>
    </rPh>
    <rPh sb="96" eb="98">
      <t>シュウゼン</t>
    </rPh>
    <rPh sb="98" eb="100">
      <t>コウジ</t>
    </rPh>
    <rPh sb="100" eb="101">
      <t>リョウ</t>
    </rPh>
    <rPh sb="102" eb="104">
      <t>ゾウカ</t>
    </rPh>
    <rPh sb="104" eb="106">
      <t>ケイコウ</t>
    </rPh>
    <rPh sb="110" eb="112">
      <t>ジギョウ</t>
    </rPh>
    <rPh sb="112" eb="113">
      <t>ホウ</t>
    </rPh>
    <rPh sb="113" eb="114">
      <t>テキ</t>
    </rPh>
    <rPh sb="114" eb="115">
      <t>カ</t>
    </rPh>
    <rPh sb="116" eb="117">
      <t>ム</t>
    </rPh>
    <rPh sb="119" eb="121">
      <t>キソ</t>
    </rPh>
    <rPh sb="127" eb="129">
      <t>カンロ</t>
    </rPh>
    <rPh sb="129" eb="131">
      <t>ダイチョウ</t>
    </rPh>
    <rPh sb="132" eb="134">
      <t>セイビ</t>
    </rPh>
    <rPh sb="135" eb="136">
      <t>イソ</t>
    </rPh>
    <rPh sb="137" eb="139">
      <t>ヒツヨウ</t>
    </rPh>
    <phoneticPr fontId="4"/>
  </si>
  <si>
    <t>当事業は、依然として老朽化に伴う施設改修に多額の費用を投資しており、現行料金でその費用を賄うことは困難であるため令和２年４月に料金改定を行ないました。当該施設は、当町の地理的環境条件により比較的小規模な施設が数か所に分散しています。これら複数施設を統合簡易水道事業として維持管理しており、全体的費用をいかに適切に抑制しながら運営していくかが今後も重要なポイントになります。</t>
    <rPh sb="0" eb="1">
      <t>トウ</t>
    </rPh>
    <rPh sb="1" eb="3">
      <t>ジギョウ</t>
    </rPh>
    <rPh sb="5" eb="7">
      <t>イゼン</t>
    </rPh>
    <rPh sb="10" eb="13">
      <t>ロウキュウカ</t>
    </rPh>
    <rPh sb="14" eb="15">
      <t>トモナ</t>
    </rPh>
    <rPh sb="16" eb="18">
      <t>シセツ</t>
    </rPh>
    <rPh sb="18" eb="20">
      <t>カイシュウ</t>
    </rPh>
    <rPh sb="21" eb="23">
      <t>タガク</t>
    </rPh>
    <rPh sb="24" eb="26">
      <t>ヒヨウ</t>
    </rPh>
    <rPh sb="27" eb="29">
      <t>トウシ</t>
    </rPh>
    <rPh sb="34" eb="36">
      <t>ゲンコウ</t>
    </rPh>
    <rPh sb="36" eb="38">
      <t>リョウキン</t>
    </rPh>
    <rPh sb="41" eb="43">
      <t>ヒヨウ</t>
    </rPh>
    <rPh sb="44" eb="45">
      <t>マカナ</t>
    </rPh>
    <rPh sb="49" eb="51">
      <t>コンナン</t>
    </rPh>
    <rPh sb="56" eb="57">
      <t>レイ</t>
    </rPh>
    <rPh sb="57" eb="58">
      <t>ワ</t>
    </rPh>
    <rPh sb="59" eb="60">
      <t>ネン</t>
    </rPh>
    <rPh sb="61" eb="62">
      <t>ガツ</t>
    </rPh>
    <rPh sb="63" eb="65">
      <t>リョウキン</t>
    </rPh>
    <rPh sb="65" eb="67">
      <t>カイテイ</t>
    </rPh>
    <rPh sb="68" eb="69">
      <t>オコ</t>
    </rPh>
    <rPh sb="75" eb="77">
      <t>トウガイ</t>
    </rPh>
    <rPh sb="77" eb="79">
      <t>シセツ</t>
    </rPh>
    <rPh sb="81" eb="83">
      <t>トウチョウ</t>
    </rPh>
    <rPh sb="84" eb="87">
      <t>チリテキ</t>
    </rPh>
    <rPh sb="87" eb="89">
      <t>カンキョウ</t>
    </rPh>
    <rPh sb="89" eb="91">
      <t>ジョウケン</t>
    </rPh>
    <rPh sb="94" eb="97">
      <t>ヒカクテキ</t>
    </rPh>
    <rPh sb="97" eb="100">
      <t>ショウキボ</t>
    </rPh>
    <rPh sb="101" eb="103">
      <t>シセツ</t>
    </rPh>
    <rPh sb="104" eb="105">
      <t>スウ</t>
    </rPh>
    <rPh sb="106" eb="107">
      <t>ショ</t>
    </rPh>
    <rPh sb="108" eb="110">
      <t>ブンサン</t>
    </rPh>
    <rPh sb="119" eb="121">
      <t>フクスウ</t>
    </rPh>
    <rPh sb="121" eb="123">
      <t>シセツ</t>
    </rPh>
    <rPh sb="124" eb="126">
      <t>トウゴウ</t>
    </rPh>
    <rPh sb="126" eb="128">
      <t>カンイ</t>
    </rPh>
    <rPh sb="128" eb="130">
      <t>スイドウ</t>
    </rPh>
    <rPh sb="130" eb="132">
      <t>ジギョウ</t>
    </rPh>
    <rPh sb="135" eb="137">
      <t>イジ</t>
    </rPh>
    <rPh sb="137" eb="139">
      <t>カンリ</t>
    </rPh>
    <rPh sb="144" eb="147">
      <t>ゼンタイテキ</t>
    </rPh>
    <rPh sb="147" eb="149">
      <t>ヒヨウ</t>
    </rPh>
    <rPh sb="153" eb="155">
      <t>テキセツ</t>
    </rPh>
    <rPh sb="156" eb="158">
      <t>ヨクセイ</t>
    </rPh>
    <rPh sb="162" eb="164">
      <t>ウンエイ</t>
    </rPh>
    <rPh sb="170" eb="172">
      <t>コンゴ</t>
    </rPh>
    <rPh sb="173" eb="175">
      <t>ジュウヨウ</t>
    </rPh>
    <phoneticPr fontId="4"/>
  </si>
  <si>
    <t>前述したとおり、当該施設整備等の投資に係る企業債負担と維持管理費の増大や今後の給水人口の減少に伴う料金収入の減収傾向が予想され経営収支の悪化が懸念されます。今回の料金改定が適正額であったか、歳入と歳出のバランスを常に点検していく必要があります。法適化に向けた基礎データとなる管路台帳の整備、現況把握・分析をしながら各施設の重要度や更新優先度を見極めながら、最重要であるライフラインの確保・飲料水の安定供給を継続してまいります。また、今後とも各施設更新需要を見込んだ財政収支を再検討するとともに、各施設の経費節減余地を含め事業全体を常に点検し健全運営に努めてまいります。</t>
    <rPh sb="0" eb="2">
      <t>ゼンジュツ</t>
    </rPh>
    <rPh sb="8" eb="10">
      <t>トウガイ</t>
    </rPh>
    <rPh sb="10" eb="12">
      <t>シセツ</t>
    </rPh>
    <rPh sb="12" eb="14">
      <t>セイビ</t>
    </rPh>
    <rPh sb="14" eb="15">
      <t>トウ</t>
    </rPh>
    <rPh sb="16" eb="18">
      <t>トウシ</t>
    </rPh>
    <rPh sb="19" eb="20">
      <t>カカ</t>
    </rPh>
    <rPh sb="21" eb="23">
      <t>キギョウ</t>
    </rPh>
    <rPh sb="23" eb="24">
      <t>サイ</t>
    </rPh>
    <rPh sb="24" eb="26">
      <t>フタン</t>
    </rPh>
    <rPh sb="27" eb="29">
      <t>イジ</t>
    </rPh>
    <rPh sb="29" eb="31">
      <t>カンリ</t>
    </rPh>
    <rPh sb="31" eb="32">
      <t>ヒ</t>
    </rPh>
    <rPh sb="33" eb="35">
      <t>ゾウダイ</t>
    </rPh>
    <rPh sb="36" eb="38">
      <t>コンゴ</t>
    </rPh>
    <rPh sb="39" eb="41">
      <t>キュウスイ</t>
    </rPh>
    <rPh sb="41" eb="43">
      <t>ジンコウ</t>
    </rPh>
    <rPh sb="44" eb="46">
      <t>ゲンショウ</t>
    </rPh>
    <rPh sb="47" eb="48">
      <t>トモナ</t>
    </rPh>
    <rPh sb="49" eb="51">
      <t>リョウキン</t>
    </rPh>
    <rPh sb="51" eb="53">
      <t>シュウニュウ</t>
    </rPh>
    <rPh sb="54" eb="56">
      <t>ゲンシュウ</t>
    </rPh>
    <rPh sb="56" eb="58">
      <t>ケイコウ</t>
    </rPh>
    <rPh sb="59" eb="61">
      <t>ヨソウ</t>
    </rPh>
    <rPh sb="63" eb="65">
      <t>ケイエイ</t>
    </rPh>
    <rPh sb="65" eb="67">
      <t>シュウシ</t>
    </rPh>
    <rPh sb="68" eb="70">
      <t>アッカ</t>
    </rPh>
    <rPh sb="71" eb="73">
      <t>ケネン</t>
    </rPh>
    <rPh sb="78" eb="80">
      <t>コンカイ</t>
    </rPh>
    <rPh sb="81" eb="83">
      <t>リョウキン</t>
    </rPh>
    <rPh sb="83" eb="85">
      <t>カイテイ</t>
    </rPh>
    <rPh sb="86" eb="88">
      <t>テキセイ</t>
    </rPh>
    <rPh sb="88" eb="89">
      <t>ガク</t>
    </rPh>
    <rPh sb="95" eb="97">
      <t>サイニュウ</t>
    </rPh>
    <rPh sb="98" eb="100">
      <t>サイシュツ</t>
    </rPh>
    <rPh sb="106" eb="107">
      <t>ツネ</t>
    </rPh>
    <rPh sb="108" eb="110">
      <t>テンケン</t>
    </rPh>
    <rPh sb="114" eb="116">
      <t>ヒツヨウ</t>
    </rPh>
    <rPh sb="216" eb="218">
      <t>コンゴ</t>
    </rPh>
    <rPh sb="220" eb="221">
      <t>カク</t>
    </rPh>
    <rPh sb="221" eb="223">
      <t>シセツ</t>
    </rPh>
    <rPh sb="223" eb="225">
      <t>コウシン</t>
    </rPh>
    <rPh sb="225" eb="227">
      <t>ジュヨウ</t>
    </rPh>
    <rPh sb="228" eb="230">
      <t>ミコ</t>
    </rPh>
    <rPh sb="232" eb="234">
      <t>ザイセイ</t>
    </rPh>
    <rPh sb="234" eb="236">
      <t>シュウシ</t>
    </rPh>
    <rPh sb="237" eb="240">
      <t>サイケントウ</t>
    </rPh>
    <rPh sb="247" eb="250">
      <t>カクシセツ</t>
    </rPh>
    <rPh sb="251" eb="253">
      <t>ケイヒ</t>
    </rPh>
    <rPh sb="253" eb="255">
      <t>セツゲン</t>
    </rPh>
    <rPh sb="255" eb="257">
      <t>ヨチ</t>
    </rPh>
    <rPh sb="258" eb="259">
      <t>フク</t>
    </rPh>
    <rPh sb="260" eb="262">
      <t>ジギョウ</t>
    </rPh>
    <rPh sb="262" eb="264">
      <t>ゼンタイ</t>
    </rPh>
    <rPh sb="265" eb="266">
      <t>ツネ</t>
    </rPh>
    <rPh sb="267" eb="269">
      <t>テンケン</t>
    </rPh>
    <rPh sb="270" eb="272">
      <t>ケンゼン</t>
    </rPh>
    <rPh sb="272" eb="274">
      <t>ウンエイ</t>
    </rPh>
    <rPh sb="275" eb="27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</si>
</sst>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1.02</c:v>
                </c:pt>
                <c:pt idx="4" formatCode="#,##0.00;&quot;△&quot;#,##0.00;&quot;-&quot;">
                  <c:v>0.38</c:v>
                </c:pt>
              </c:numCache>
            </c:numRef>
          </c:val>
          <c:extLst>
            <c:ext xmlns:c16="http://schemas.microsoft.com/office/drawing/2014/chart" uri="{C3380CC4-5D6E-409C-BE32-E72D297353CC}">
              <c16:uniqueId val="{00000000-9CE7-4D45-8068-8BB8469D5D9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9CE7-4D45-8068-8BB8469D5D9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54.92</c:v>
                </c:pt>
                <c:pt idx="1">
                  <c:v>72.84</c:v>
                </c:pt>
                <c:pt idx="2">
                  <c:v>70.290000000000006</c:v>
                </c:pt>
                <c:pt idx="3">
                  <c:v>59.77</c:v>
                </c:pt>
                <c:pt idx="4">
                  <c:v>59.17</c:v>
                </c:pt>
              </c:numCache>
            </c:numRef>
          </c:val>
          <c:extLst>
            <c:ext xmlns:c16="http://schemas.microsoft.com/office/drawing/2014/chart" uri="{C3380CC4-5D6E-409C-BE32-E72D297353CC}">
              <c16:uniqueId val="{00000000-8CEA-4969-A1FD-31EA7113159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8CEA-4969-A1FD-31EA7113159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82.21</c:v>
                </c:pt>
                <c:pt idx="1">
                  <c:v>60.95</c:v>
                </c:pt>
                <c:pt idx="2">
                  <c:v>60.03</c:v>
                </c:pt>
                <c:pt idx="3">
                  <c:v>72.739999999999995</c:v>
                </c:pt>
                <c:pt idx="4">
                  <c:v>70.87</c:v>
                </c:pt>
              </c:numCache>
            </c:numRef>
          </c:val>
          <c:extLst>
            <c:ext xmlns:c16="http://schemas.microsoft.com/office/drawing/2014/chart" uri="{C3380CC4-5D6E-409C-BE32-E72D297353CC}">
              <c16:uniqueId val="{00000000-56FF-4F15-B538-D2D449B414D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56FF-4F15-B538-D2D449B414D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72.790000000000006</c:v>
                </c:pt>
                <c:pt idx="1">
                  <c:v>73.650000000000006</c:v>
                </c:pt>
                <c:pt idx="2">
                  <c:v>63.37</c:v>
                </c:pt>
                <c:pt idx="3">
                  <c:v>68.53</c:v>
                </c:pt>
                <c:pt idx="4">
                  <c:v>74.400000000000006</c:v>
                </c:pt>
              </c:numCache>
            </c:numRef>
          </c:val>
          <c:extLst>
            <c:ext xmlns:c16="http://schemas.microsoft.com/office/drawing/2014/chart" uri="{C3380CC4-5D6E-409C-BE32-E72D297353CC}">
              <c16:uniqueId val="{00000000-33BE-4F95-B5DD-A0589286FBF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33BE-4F95-B5DD-A0589286FBF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02-405D-99DC-81309C3AD0E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02-405D-99DC-81309C3AD0E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BA-4F02-83F0-4F53512F112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BA-4F02-83F0-4F53512F112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C2-44EC-B902-B1992542085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C2-44EC-B902-B1992542085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BE-4437-8C0C-BB03A06A02C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BE-4437-8C0C-BB03A06A02C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1232.69</c:v>
                </c:pt>
                <c:pt idx="1">
                  <c:v>1292.32</c:v>
                </c:pt>
                <c:pt idx="2">
                  <c:v>1373.96</c:v>
                </c:pt>
                <c:pt idx="3">
                  <c:v>1385.61</c:v>
                </c:pt>
                <c:pt idx="4">
                  <c:v>1547.3</c:v>
                </c:pt>
              </c:numCache>
            </c:numRef>
          </c:val>
          <c:extLst>
            <c:ext xmlns:c16="http://schemas.microsoft.com/office/drawing/2014/chart" uri="{C3380CC4-5D6E-409C-BE32-E72D297353CC}">
              <c16:uniqueId val="{00000000-0136-4BD3-9A2A-26D831CC63E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0136-4BD3-9A2A-26D831CC63E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62.65</c:v>
                </c:pt>
                <c:pt idx="1">
                  <c:v>61.5</c:v>
                </c:pt>
                <c:pt idx="2">
                  <c:v>56.09</c:v>
                </c:pt>
                <c:pt idx="3">
                  <c:v>56.64</c:v>
                </c:pt>
                <c:pt idx="4">
                  <c:v>65.260000000000005</c:v>
                </c:pt>
              </c:numCache>
            </c:numRef>
          </c:val>
          <c:extLst>
            <c:ext xmlns:c16="http://schemas.microsoft.com/office/drawing/2014/chart" uri="{C3380CC4-5D6E-409C-BE32-E72D297353CC}">
              <c16:uniqueId val="{00000000-46CB-42AF-A765-FC9E7AA554A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46CB-42AF-A765-FC9E7AA554A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211.91</c:v>
                </c:pt>
                <c:pt idx="1">
                  <c:v>215.67</c:v>
                </c:pt>
                <c:pt idx="2">
                  <c:v>239.4</c:v>
                </c:pt>
                <c:pt idx="3">
                  <c:v>234.94</c:v>
                </c:pt>
                <c:pt idx="4">
                  <c:v>205.91</c:v>
                </c:pt>
              </c:numCache>
            </c:numRef>
          </c:val>
          <c:extLst>
            <c:ext xmlns:c16="http://schemas.microsoft.com/office/drawing/2014/chart" uri="{C3380CC4-5D6E-409C-BE32-E72D297353CC}">
              <c16:uniqueId val="{00000000-3A98-4016-AF09-2743661634E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3A98-4016-AF09-2743661634E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5" zoomScaleNormal="55" workbookViewId="0">
      <selection activeCell="CF63" sqref="CF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福島県　只見町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4275</v>
      </c>
      <c r="AM8" s="51"/>
      <c r="AN8" s="51"/>
      <c r="AO8" s="51"/>
      <c r="AP8" s="51"/>
      <c r="AQ8" s="51"/>
      <c r="AR8" s="51"/>
      <c r="AS8" s="51"/>
      <c r="AT8" s="47">
        <f>データ!$S$6</f>
        <v>747.56</v>
      </c>
      <c r="AU8" s="47"/>
      <c r="AV8" s="47"/>
      <c r="AW8" s="47"/>
      <c r="AX8" s="47"/>
      <c r="AY8" s="47"/>
      <c r="AZ8" s="47"/>
      <c r="BA8" s="47"/>
      <c r="BB8" s="47">
        <f>データ!$T$6</f>
        <v>5.72</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91.17</v>
      </c>
      <c r="Q10" s="47"/>
      <c r="R10" s="47"/>
      <c r="S10" s="47"/>
      <c r="T10" s="47"/>
      <c r="U10" s="47"/>
      <c r="V10" s="47"/>
      <c r="W10" s="51">
        <f>データ!$Q$6</f>
        <v>2370</v>
      </c>
      <c r="X10" s="51"/>
      <c r="Y10" s="51"/>
      <c r="Z10" s="51"/>
      <c r="AA10" s="51"/>
      <c r="AB10" s="51"/>
      <c r="AC10" s="51"/>
      <c r="AD10" s="2"/>
      <c r="AE10" s="2"/>
      <c r="AF10" s="2"/>
      <c r="AG10" s="2"/>
      <c r="AH10" s="2"/>
      <c r="AI10" s="2"/>
      <c r="AJ10" s="2"/>
      <c r="AK10" s="2"/>
      <c r="AL10" s="51">
        <f>データ!$U$6</f>
        <v>3809</v>
      </c>
      <c r="AM10" s="51"/>
      <c r="AN10" s="51"/>
      <c r="AO10" s="51"/>
      <c r="AP10" s="51"/>
      <c r="AQ10" s="51"/>
      <c r="AR10" s="51"/>
      <c r="AS10" s="51"/>
      <c r="AT10" s="47">
        <f>データ!$V$6</f>
        <v>11.71</v>
      </c>
      <c r="AU10" s="47"/>
      <c r="AV10" s="47"/>
      <c r="AW10" s="47"/>
      <c r="AX10" s="47"/>
      <c r="AY10" s="47"/>
      <c r="AZ10" s="47"/>
      <c r="BA10" s="47"/>
      <c r="BB10" s="47">
        <f>データ!$W$6</f>
        <v>325.27999999999997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jpbca9DnXG4Vm+DXhAPDwi2EDniJXLfNrj5TPPavvT2nqmNHmjANNdi2q6roqCgDUPvIIPf95WKmKpSb24mHrA==" saltValue="aBTRHKSgyH86J7+mSECC/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73679</v>
      </c>
      <c r="D6" s="34">
        <f t="shared" si="3"/>
        <v>47</v>
      </c>
      <c r="E6" s="34">
        <f t="shared" si="3"/>
        <v>1</v>
      </c>
      <c r="F6" s="34">
        <f t="shared" si="3"/>
        <v>0</v>
      </c>
      <c r="G6" s="34">
        <f t="shared" si="3"/>
        <v>0</v>
      </c>
      <c r="H6" s="34" t="str">
        <f t="shared" si="3"/>
        <v>福島県　只見町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91.17</v>
      </c>
      <c r="Q6" s="35">
        <f t="shared" si="3"/>
        <v>2370</v>
      </c>
      <c r="R6" s="35">
        <f t="shared" si="3"/>
        <v>4275</v>
      </c>
      <c r="S6" s="35">
        <f t="shared" si="3"/>
        <v>747.56</v>
      </c>
      <c r="T6" s="35">
        <f t="shared" si="3"/>
        <v>5.72</v>
      </c>
      <c r="U6" s="35">
        <f t="shared" si="3"/>
        <v>3809</v>
      </c>
      <c r="V6" s="35">
        <f t="shared" si="3"/>
        <v>11.71</v>
      </c>
      <c r="W6" s="35">
        <f t="shared" si="3"/>
        <v>325.27999999999997</v>
      </c>
      <c r="X6" s="36">
        <f>IF(X7="",NA(),X7)</f>
        <v>72.790000000000006</v>
      </c>
      <c r="Y6" s="36">
        <f t="shared" ref="Y6:AG6" si="4">IF(Y7="",NA(),Y7)</f>
        <v>73.650000000000006</v>
      </c>
      <c r="Z6" s="36">
        <f t="shared" si="4"/>
        <v>63.37</v>
      </c>
      <c r="AA6" s="36">
        <f t="shared" si="4"/>
        <v>68.53</v>
      </c>
      <c r="AB6" s="36">
        <f t="shared" si="4"/>
        <v>74.400000000000006</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1232.69</v>
      </c>
      <c r="BF6" s="36">
        <f t="shared" ref="BF6:BN6" si="7">IF(BF7="",NA(),BF7)</f>
        <v>1292.32</v>
      </c>
      <c r="BG6" s="36">
        <f t="shared" si="7"/>
        <v>1373.96</v>
      </c>
      <c r="BH6" s="36">
        <f t="shared" si="7"/>
        <v>1385.61</v>
      </c>
      <c r="BI6" s="36">
        <f t="shared" si="7"/>
        <v>1547.3</v>
      </c>
      <c r="BJ6" s="36">
        <f t="shared" si="7"/>
        <v>1134.67</v>
      </c>
      <c r="BK6" s="36">
        <f t="shared" si="7"/>
        <v>1144.79</v>
      </c>
      <c r="BL6" s="36">
        <f t="shared" si="7"/>
        <v>1061.58</v>
      </c>
      <c r="BM6" s="36">
        <f t="shared" si="7"/>
        <v>1007.7</v>
      </c>
      <c r="BN6" s="36">
        <f t="shared" si="7"/>
        <v>1018.52</v>
      </c>
      <c r="BO6" s="35" t="str">
        <f>IF(BO7="","",IF(BO7="-","【-】","【"&amp;SUBSTITUTE(TEXT(BO7,"#,##0.00"),"-","△")&amp;"】"))</f>
        <v>【1,084.05】</v>
      </c>
      <c r="BP6" s="36">
        <f>IF(BP7="",NA(),BP7)</f>
        <v>62.65</v>
      </c>
      <c r="BQ6" s="36">
        <f t="shared" ref="BQ6:BY6" si="8">IF(BQ7="",NA(),BQ7)</f>
        <v>61.5</v>
      </c>
      <c r="BR6" s="36">
        <f t="shared" si="8"/>
        <v>56.09</v>
      </c>
      <c r="BS6" s="36">
        <f t="shared" si="8"/>
        <v>56.64</v>
      </c>
      <c r="BT6" s="36">
        <f t="shared" si="8"/>
        <v>65.260000000000005</v>
      </c>
      <c r="BU6" s="36">
        <f t="shared" si="8"/>
        <v>40.6</v>
      </c>
      <c r="BV6" s="36">
        <f t="shared" si="8"/>
        <v>56.04</v>
      </c>
      <c r="BW6" s="36">
        <f t="shared" si="8"/>
        <v>58.52</v>
      </c>
      <c r="BX6" s="36">
        <f t="shared" si="8"/>
        <v>59.22</v>
      </c>
      <c r="BY6" s="36">
        <f t="shared" si="8"/>
        <v>58.79</v>
      </c>
      <c r="BZ6" s="35" t="str">
        <f>IF(BZ7="","",IF(BZ7="-","【-】","【"&amp;SUBSTITUTE(TEXT(BZ7,"#,##0.00"),"-","△")&amp;"】"))</f>
        <v>【53.46】</v>
      </c>
      <c r="CA6" s="36">
        <f>IF(CA7="",NA(),CA7)</f>
        <v>211.91</v>
      </c>
      <c r="CB6" s="36">
        <f t="shared" ref="CB6:CJ6" si="9">IF(CB7="",NA(),CB7)</f>
        <v>215.67</v>
      </c>
      <c r="CC6" s="36">
        <f t="shared" si="9"/>
        <v>239.4</v>
      </c>
      <c r="CD6" s="36">
        <f t="shared" si="9"/>
        <v>234.94</v>
      </c>
      <c r="CE6" s="36">
        <f t="shared" si="9"/>
        <v>205.91</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54.92</v>
      </c>
      <c r="CM6" s="36">
        <f t="shared" ref="CM6:CU6" si="10">IF(CM7="",NA(),CM7)</f>
        <v>72.84</v>
      </c>
      <c r="CN6" s="36">
        <f t="shared" si="10"/>
        <v>70.290000000000006</v>
      </c>
      <c r="CO6" s="36">
        <f t="shared" si="10"/>
        <v>59.77</v>
      </c>
      <c r="CP6" s="36">
        <f t="shared" si="10"/>
        <v>59.17</v>
      </c>
      <c r="CQ6" s="36">
        <f t="shared" si="10"/>
        <v>57.29</v>
      </c>
      <c r="CR6" s="36">
        <f t="shared" si="10"/>
        <v>55.9</v>
      </c>
      <c r="CS6" s="36">
        <f t="shared" si="10"/>
        <v>57.3</v>
      </c>
      <c r="CT6" s="36">
        <f t="shared" si="10"/>
        <v>56.76</v>
      </c>
      <c r="CU6" s="36">
        <f t="shared" si="10"/>
        <v>56.04</v>
      </c>
      <c r="CV6" s="35" t="str">
        <f>IF(CV7="","",IF(CV7="-","【-】","【"&amp;SUBSTITUTE(TEXT(CV7,"#,##0.00"),"-","△")&amp;"】"))</f>
        <v>【54.90】</v>
      </c>
      <c r="CW6" s="36">
        <f>IF(CW7="",NA(),CW7)</f>
        <v>82.21</v>
      </c>
      <c r="CX6" s="36">
        <f t="shared" ref="CX6:DF6" si="11">IF(CX7="",NA(),CX7)</f>
        <v>60.95</v>
      </c>
      <c r="CY6" s="36">
        <f t="shared" si="11"/>
        <v>60.03</v>
      </c>
      <c r="CZ6" s="36">
        <f t="shared" si="11"/>
        <v>72.739999999999995</v>
      </c>
      <c r="DA6" s="36">
        <f t="shared" si="11"/>
        <v>70.87</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1.02</v>
      </c>
      <c r="EH6" s="36">
        <f t="shared" si="14"/>
        <v>0.38</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2">
      <c r="A7" s="29"/>
      <c r="B7" s="38">
        <v>2019</v>
      </c>
      <c r="C7" s="38">
        <v>73679</v>
      </c>
      <c r="D7" s="38">
        <v>47</v>
      </c>
      <c r="E7" s="38">
        <v>1</v>
      </c>
      <c r="F7" s="38">
        <v>0</v>
      </c>
      <c r="G7" s="38">
        <v>0</v>
      </c>
      <c r="H7" s="38" t="s">
        <v>96</v>
      </c>
      <c r="I7" s="38" t="s">
        <v>97</v>
      </c>
      <c r="J7" s="38" t="s">
        <v>98</v>
      </c>
      <c r="K7" s="38" t="s">
        <v>99</v>
      </c>
      <c r="L7" s="38" t="s">
        <v>100</v>
      </c>
      <c r="M7" s="38" t="s">
        <v>101</v>
      </c>
      <c r="N7" s="39" t="s">
        <v>102</v>
      </c>
      <c r="O7" s="39" t="s">
        <v>103</v>
      </c>
      <c r="P7" s="39">
        <v>91.17</v>
      </c>
      <c r="Q7" s="39">
        <v>2370</v>
      </c>
      <c r="R7" s="39">
        <v>4275</v>
      </c>
      <c r="S7" s="39">
        <v>747.56</v>
      </c>
      <c r="T7" s="39">
        <v>5.72</v>
      </c>
      <c r="U7" s="39">
        <v>3809</v>
      </c>
      <c r="V7" s="39">
        <v>11.71</v>
      </c>
      <c r="W7" s="39">
        <v>325.27999999999997</v>
      </c>
      <c r="X7" s="39">
        <v>72.790000000000006</v>
      </c>
      <c r="Y7" s="39">
        <v>73.650000000000006</v>
      </c>
      <c r="Z7" s="39">
        <v>63.37</v>
      </c>
      <c r="AA7" s="39">
        <v>68.53</v>
      </c>
      <c r="AB7" s="39">
        <v>74.400000000000006</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1232.69</v>
      </c>
      <c r="BF7" s="39">
        <v>1292.32</v>
      </c>
      <c r="BG7" s="39">
        <v>1373.96</v>
      </c>
      <c r="BH7" s="39">
        <v>1385.61</v>
      </c>
      <c r="BI7" s="39">
        <v>1547.3</v>
      </c>
      <c r="BJ7" s="39">
        <v>1134.67</v>
      </c>
      <c r="BK7" s="39">
        <v>1144.79</v>
      </c>
      <c r="BL7" s="39">
        <v>1061.58</v>
      </c>
      <c r="BM7" s="39">
        <v>1007.7</v>
      </c>
      <c r="BN7" s="39">
        <v>1018.52</v>
      </c>
      <c r="BO7" s="39">
        <v>1084.05</v>
      </c>
      <c r="BP7" s="39">
        <v>62.65</v>
      </c>
      <c r="BQ7" s="39">
        <v>61.5</v>
      </c>
      <c r="BR7" s="39">
        <v>56.09</v>
      </c>
      <c r="BS7" s="39">
        <v>56.64</v>
      </c>
      <c r="BT7" s="39">
        <v>65.260000000000005</v>
      </c>
      <c r="BU7" s="39">
        <v>40.6</v>
      </c>
      <c r="BV7" s="39">
        <v>56.04</v>
      </c>
      <c r="BW7" s="39">
        <v>58.52</v>
      </c>
      <c r="BX7" s="39">
        <v>59.22</v>
      </c>
      <c r="BY7" s="39">
        <v>58.79</v>
      </c>
      <c r="BZ7" s="39">
        <v>53.46</v>
      </c>
      <c r="CA7" s="39">
        <v>211.91</v>
      </c>
      <c r="CB7" s="39">
        <v>215.67</v>
      </c>
      <c r="CC7" s="39">
        <v>239.4</v>
      </c>
      <c r="CD7" s="39">
        <v>234.94</v>
      </c>
      <c r="CE7" s="39">
        <v>205.91</v>
      </c>
      <c r="CF7" s="39">
        <v>440.03</v>
      </c>
      <c r="CG7" s="39">
        <v>304.35000000000002</v>
      </c>
      <c r="CH7" s="39">
        <v>296.3</v>
      </c>
      <c r="CI7" s="39">
        <v>292.89999999999998</v>
      </c>
      <c r="CJ7" s="39">
        <v>298.25</v>
      </c>
      <c r="CK7" s="39">
        <v>300.47000000000003</v>
      </c>
      <c r="CL7" s="39">
        <v>54.92</v>
      </c>
      <c r="CM7" s="39">
        <v>72.84</v>
      </c>
      <c r="CN7" s="39">
        <v>70.290000000000006</v>
      </c>
      <c r="CO7" s="39">
        <v>59.77</v>
      </c>
      <c r="CP7" s="39">
        <v>59.17</v>
      </c>
      <c r="CQ7" s="39">
        <v>57.29</v>
      </c>
      <c r="CR7" s="39">
        <v>55.9</v>
      </c>
      <c r="CS7" s="39">
        <v>57.3</v>
      </c>
      <c r="CT7" s="39">
        <v>56.76</v>
      </c>
      <c r="CU7" s="39">
        <v>56.04</v>
      </c>
      <c r="CV7" s="39">
        <v>54.9</v>
      </c>
      <c r="CW7" s="39">
        <v>82.21</v>
      </c>
      <c r="CX7" s="39">
        <v>60.95</v>
      </c>
      <c r="CY7" s="39">
        <v>60.03</v>
      </c>
      <c r="CZ7" s="39">
        <v>72.739999999999995</v>
      </c>
      <c r="DA7" s="39">
        <v>70.87</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1.02</v>
      </c>
      <c r="EH7" s="39">
        <v>0.38</v>
      </c>
      <c r="EI7" s="39">
        <v>0.65</v>
      </c>
      <c r="EJ7" s="39">
        <v>0.53</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lg060</cp:lastModifiedBy>
  <cp:lastPrinted>2021-01-21T05:43:38Z</cp:lastPrinted>
  <dcterms:created xsi:type="dcterms:W3CDTF">2020-12-04T02:19:17Z</dcterms:created>
  <dcterms:modified xsi:type="dcterms:W3CDTF">2021-01-21T05:44:09Z</dcterms:modified>
  <cp:category/>
</cp:coreProperties>
</file>