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財政課\非公開\09_その他の事業\06_公営企業関係\08_経営比較分析表\R2\03_県回答\"/>
    </mc:Choice>
  </mc:AlternateContent>
  <workbookProtection workbookAlgorithmName="SHA-512" workbookHashValue="D4AEWEzT6T3SP+ytlhKw+niI4yv/8F26TYShysA8JSKBYDlDeWFGu9Sn+0lLSvQNHiPmCltPkEpzIoGzU1tGUg==" workbookSaltValue="fs8fHSdplJJmk/zz7EfFv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<sst xmlns="http://schemas.openxmlformats.org/spreadsheetml/2006/main" count="236" uniqueCount="119">
  <si>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</si>
  <si>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</si>
  <si>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</si>
  <si>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</si>
  <si>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</si>
  <si>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</si>
  <si>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</si>
  <si>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</si>
  <si>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</si>
  <si>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</si>
  <si>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</si>
  <si>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</si>
  <si>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</si>
  <si>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</si>
  <si>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</si>
  <si>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</si>
  <si>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</si>
  <si>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</si>
  <si>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</si>
  <si>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</si>
  <si>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</si>
  <si>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</si>
  <si>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</si>
  <si>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</si>
  <si>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</si>
  <si>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</si>
  <si>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</si>
  <si>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</si>
  <si>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</si>
  <si>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</si>
  <si>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</si>
  <si>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</si>
  <si>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</si>
  <si>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</si>
  <si>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</si>
  <si>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</si>
  <si>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</si>
  <si>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</si>
  <si>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</si>
  <si>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</si>
  <si>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</si>
  <si>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</si>
  <si>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</si>
  <si>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</si>
  <si>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</si>
  <si>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</si>
  <si>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</si>
  <si>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</si>
  <si>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</si>
  <si>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</si>
  <si>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</si>
  <si>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</si>
  <si>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</si>
  <si>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</si>
  <si>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</si>
  <si>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</si>
  <si>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</si>
  <si>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</si>
  <si>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</si>
  <si>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</si>
  <si>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</si>
  <si>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</si>
  <si>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</si>
  <si>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</si>
  <si>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</si>
  <si>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</si>
  <si>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</si>
  <si>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</si>
  <si>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</si>
  <si>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</si>
  <si>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</si>
  <si>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</si>
  <si>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</si>
  <si>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</si>
  <si>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</si>
  <si>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</si>
  <si>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</si>
  <si>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</si>
  <si>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</si>
  <si>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</si>
  <si>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</si>
  <si>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</si>
  <si>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</si>
  <si>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</si>
  <si>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</si>
  <si>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</si>
  <si>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</si>
  <si>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</si>
  <si>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</si>
  <si>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</si>
  <si>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</si>
  <si>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</si>
  <si>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</si>
  <si>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</si>
  <si>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</si>
  <si>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</si>
  <si>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</si>
  <si>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</si>
  <si>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</si>
  <si>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</si>
  <si>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</si>
  <si>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</si>
  <si>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</si>
  <si>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</si>
  <si>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</si>
  <si>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</si>
  <si>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</si>
  <si>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</si>
  <si>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</si>
  <si>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</si>
  <si>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</si>
  <si>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</si>
  <si>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</si>
  <si>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</si>
  <si>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</si>
  <si>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</si>
  <si>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公共下水道事業は、未だ整備途上にあることから、令和元年度末時点での整備率は89％、水洗化率は86％と、類似団体平均を下回っている状況にある。今後安定した経営を行っていくため、さらなる整備の推進と普及率の向上等が必要であるが、国庫補助金の削減等により事業進捗は鈍化し、事業規模は減少傾向にある。一方で、人口減少や節水傾向に伴い使用水量は減少傾向にあることや、今後は老朽管の更新等の長寿命化事業に取り組む必要があるなど、経営を取り巻く環境は厳しいものとなっている。
　今後は、企業会計への移行に伴い算出した固定資産の減価償却費を用いて老朽化状況を正確に把握することで、経営状況をさらに明確化し、使用料の見直しを視野に入れながら、安定した経営の維持に努めていく。</t>
    <rPh sb="1" eb="3">
      <t>ホンシ</t>
    </rPh>
    <rPh sb="4" eb="6">
      <t>コウキョウ</t>
    </rPh>
    <rPh sb="6" eb="9">
      <t>ゲスイドウ</t>
    </rPh>
    <rPh sb="9" eb="11">
      <t>ジギョウ</t>
    </rPh>
    <rPh sb="13" eb="14">
      <t>イマ</t>
    </rPh>
    <rPh sb="15" eb="17">
      <t>セイビ</t>
    </rPh>
    <rPh sb="17" eb="19">
      <t>トジョウ</t>
    </rPh>
    <rPh sb="27" eb="29">
      <t>レイワ</t>
    </rPh>
    <rPh sb="29" eb="31">
      <t>ガンネン</t>
    </rPh>
    <rPh sb="31" eb="32">
      <t>ド</t>
    </rPh>
    <rPh sb="32" eb="33">
      <t>スエ</t>
    </rPh>
    <rPh sb="33" eb="35">
      <t>ジテン</t>
    </rPh>
    <rPh sb="37" eb="39">
      <t>セイビ</t>
    </rPh>
    <rPh sb="39" eb="40">
      <t>リツ</t>
    </rPh>
    <rPh sb="45" eb="48">
      <t>スイセンカ</t>
    </rPh>
    <rPh sb="48" eb="49">
      <t>リツ</t>
    </rPh>
    <rPh sb="55" eb="57">
      <t>ルイジ</t>
    </rPh>
    <rPh sb="57" eb="59">
      <t>ダンタイ</t>
    </rPh>
    <rPh sb="59" eb="61">
      <t>ヘイキン</t>
    </rPh>
    <rPh sb="62" eb="64">
      <t>シタマワ</t>
    </rPh>
    <rPh sb="68" eb="70">
      <t>ジョウキョウ</t>
    </rPh>
    <rPh sb="74" eb="76">
      <t>コンゴ</t>
    </rPh>
    <rPh sb="76" eb="78">
      <t>アンテイ</t>
    </rPh>
    <rPh sb="80" eb="82">
      <t>ケイエイ</t>
    </rPh>
    <rPh sb="83" eb="84">
      <t>オコナ</t>
    </rPh>
    <rPh sb="95" eb="97">
      <t>セイビ</t>
    </rPh>
    <rPh sb="98" eb="100">
      <t>スイシン</t>
    </rPh>
    <rPh sb="101" eb="103">
      <t>フキュウ</t>
    </rPh>
    <rPh sb="103" eb="104">
      <t>リツ</t>
    </rPh>
    <rPh sb="105" eb="107">
      <t>コウジョウ</t>
    </rPh>
    <rPh sb="107" eb="108">
      <t>トウ</t>
    </rPh>
    <rPh sb="109" eb="111">
      <t>ヒツヨウ</t>
    </rPh>
    <rPh sb="116" eb="121">
      <t>コッコホジョキン</t>
    </rPh>
    <rPh sb="122" eb="124">
      <t>サクゲン</t>
    </rPh>
    <rPh sb="124" eb="125">
      <t>トウ</t>
    </rPh>
    <rPh sb="128" eb="130">
      <t>ジギョウ</t>
    </rPh>
    <rPh sb="130" eb="132">
      <t>シンチョク</t>
    </rPh>
    <rPh sb="133" eb="135">
      <t>ドンカ</t>
    </rPh>
    <rPh sb="137" eb="139">
      <t>ジギョウ</t>
    </rPh>
    <rPh sb="139" eb="141">
      <t>キボ</t>
    </rPh>
    <rPh sb="142" eb="144">
      <t>ゲンショウ</t>
    </rPh>
    <rPh sb="144" eb="146">
      <t>ケイコウ</t>
    </rPh>
    <rPh sb="150" eb="152">
      <t>イッポウ</t>
    </rPh>
    <rPh sb="154" eb="156">
      <t>ジンコウ</t>
    </rPh>
    <rPh sb="156" eb="158">
      <t>ゲンショウ</t>
    </rPh>
    <rPh sb="159" eb="161">
      <t>セッスイ</t>
    </rPh>
    <rPh sb="161" eb="163">
      <t>ケイコウ</t>
    </rPh>
    <rPh sb="164" eb="165">
      <t>トモナ</t>
    </rPh>
    <rPh sb="166" eb="168">
      <t>シヨウ</t>
    </rPh>
    <rPh sb="168" eb="170">
      <t>スイリョウ</t>
    </rPh>
    <rPh sb="171" eb="173">
      <t>ゲンショウ</t>
    </rPh>
    <rPh sb="173" eb="175">
      <t>ケイコウ</t>
    </rPh>
    <rPh sb="182" eb="184">
      <t>コンゴ</t>
    </rPh>
    <rPh sb="185" eb="187">
      <t>ロウキュウ</t>
    </rPh>
    <rPh sb="187" eb="188">
      <t>カン</t>
    </rPh>
    <rPh sb="189" eb="191">
      <t>コウシン</t>
    </rPh>
    <rPh sb="191" eb="192">
      <t>トウ</t>
    </rPh>
    <rPh sb="193" eb="194">
      <t>チョウ</t>
    </rPh>
    <rPh sb="194" eb="197">
      <t>ジュミョウカ</t>
    </rPh>
    <rPh sb="197" eb="199">
      <t>ジギョウ</t>
    </rPh>
    <rPh sb="200" eb="201">
      <t>ト</t>
    </rPh>
    <rPh sb="202" eb="203">
      <t>ク</t>
    </rPh>
    <rPh sb="204" eb="206">
      <t>ヒツヨウ</t>
    </rPh>
    <rPh sb="212" eb="214">
      <t>ケイエイ</t>
    </rPh>
    <rPh sb="215" eb="216">
      <t>ト</t>
    </rPh>
    <rPh sb="217" eb="218">
      <t>マ</t>
    </rPh>
    <rPh sb="219" eb="221">
      <t>カンキョウ</t>
    </rPh>
    <rPh sb="222" eb="223">
      <t>キビ</t>
    </rPh>
    <rPh sb="236" eb="238">
      <t>コンゴ</t>
    </rPh>
    <rPh sb="240" eb="242">
      <t>キギョウ</t>
    </rPh>
    <rPh sb="242" eb="244">
      <t>カイケイ</t>
    </rPh>
    <rPh sb="246" eb="248">
      <t>イコウ</t>
    </rPh>
    <rPh sb="249" eb="250">
      <t>トモナ</t>
    </rPh>
    <rPh sb="255" eb="257">
      <t>コテイ</t>
    </rPh>
    <rPh sb="257" eb="259">
      <t>シサン</t>
    </rPh>
    <rPh sb="260" eb="262">
      <t>ゲンカ</t>
    </rPh>
    <rPh sb="262" eb="264">
      <t>ショウキャク</t>
    </rPh>
    <rPh sb="264" eb="265">
      <t>ヒ</t>
    </rPh>
    <rPh sb="266" eb="267">
      <t>モチ</t>
    </rPh>
    <rPh sb="269" eb="272">
      <t>ロウキュウカ</t>
    </rPh>
    <rPh sb="272" eb="274">
      <t>ジョウキョウ</t>
    </rPh>
    <rPh sb="275" eb="277">
      <t>セイカク</t>
    </rPh>
    <rPh sb="278" eb="280">
      <t>ハアク</t>
    </rPh>
    <rPh sb="286" eb="288">
      <t>ケイエイ</t>
    </rPh>
    <rPh sb="288" eb="290">
      <t>ジョウキョウ</t>
    </rPh>
    <rPh sb="294" eb="297">
      <t>メイカクカ</t>
    </rPh>
    <rPh sb="299" eb="302">
      <t>シヨウリョウ</t>
    </rPh>
    <rPh sb="303" eb="305">
      <t>ミナオ</t>
    </rPh>
    <rPh sb="307" eb="309">
      <t>シヤ</t>
    </rPh>
    <rPh sb="310" eb="311">
      <t>イ</t>
    </rPh>
    <rPh sb="316" eb="318">
      <t>アンテイ</t>
    </rPh>
    <rPh sb="320" eb="322">
      <t>ケイエイ</t>
    </rPh>
    <rPh sb="323" eb="325">
      <t>イジ</t>
    </rPh>
    <rPh sb="326" eb="327">
      <t>ツト</t>
    </rPh>
    <phoneticPr fontId="4"/>
  </si>
  <si>
    <t>③管渠改善率については、平成29年度よりストックマネジメント計画に基づき管渠更新等に取り組んでいる。今後は、企業会計への移行に伴い、固定資産情報を活用した老朽化率や改善率の把握などにより、適正な維持管理に努めていく必要がある。</t>
    <rPh sb="1" eb="3">
      <t>カンキョ</t>
    </rPh>
    <rPh sb="3" eb="5">
      <t>カイゼン</t>
    </rPh>
    <rPh sb="5" eb="6">
      <t>リツ</t>
    </rPh>
    <rPh sb="12" eb="14">
      <t>ヘイセイ</t>
    </rPh>
    <rPh sb="16" eb="18">
      <t>ネンド</t>
    </rPh>
    <rPh sb="30" eb="32">
      <t>ケイカク</t>
    </rPh>
    <rPh sb="33" eb="34">
      <t>モト</t>
    </rPh>
    <rPh sb="36" eb="38">
      <t>カンキョ</t>
    </rPh>
    <rPh sb="38" eb="40">
      <t>コウシン</t>
    </rPh>
    <rPh sb="40" eb="41">
      <t>トウ</t>
    </rPh>
    <rPh sb="42" eb="43">
      <t>ト</t>
    </rPh>
    <rPh sb="44" eb="45">
      <t>ク</t>
    </rPh>
    <rPh sb="50" eb="52">
      <t>コンゴ</t>
    </rPh>
    <rPh sb="54" eb="56">
      <t>キギョウ</t>
    </rPh>
    <rPh sb="56" eb="58">
      <t>カイケイ</t>
    </rPh>
    <rPh sb="60" eb="62">
      <t>イコウ</t>
    </rPh>
    <rPh sb="63" eb="64">
      <t>トモナ</t>
    </rPh>
    <rPh sb="66" eb="68">
      <t>コテイ</t>
    </rPh>
    <rPh sb="68" eb="70">
      <t>シサン</t>
    </rPh>
    <rPh sb="70" eb="72">
      <t>ジョウホウ</t>
    </rPh>
    <rPh sb="73" eb="75">
      <t>カツヨウ</t>
    </rPh>
    <rPh sb="77" eb="80">
      <t>ロウキュウカ</t>
    </rPh>
    <rPh sb="80" eb="81">
      <t>リツ</t>
    </rPh>
    <rPh sb="82" eb="84">
      <t>カイゼン</t>
    </rPh>
    <rPh sb="84" eb="85">
      <t>リツ</t>
    </rPh>
    <rPh sb="86" eb="88">
      <t>ハアク</t>
    </rPh>
    <rPh sb="94" eb="96">
      <t>テキセイ</t>
    </rPh>
    <rPh sb="97" eb="99">
      <t>イジ</t>
    </rPh>
    <rPh sb="99" eb="101">
      <t>カンリ</t>
    </rPh>
    <rPh sb="102" eb="103">
      <t>ツト</t>
    </rPh>
    <rPh sb="107" eb="109">
      <t>ヒツヨウ</t>
    </rPh>
    <phoneticPr fontId="4"/>
  </si>
  <si>
    <t>【総括】
　平成28年度から基準内繰入金の見直しを行ったため経営指標は改善している。令和元年度は地方公営企業法適用に伴う打切決算により指数への影響が生じている。
①収益的収支比率については、打切決算による影響により減少している。経営の実態としては、令和元年度において使用料収入が減少に転じたことから、今後の動向を注視するとともに、水洗化率の向上等の取組を進めていく必要がある。
④企業債残高対事業規模比率については、整備に伴って新規に発行する市債の額を元金償還額以下に抑える取り組みを行っており、市債残高は低減していることから、数値は減少傾向にある。
⑤経費回収率については、安定した経営を行っていくために指数の向上が必要であることから、普及率の向上による使用料収入の確保や汚水処理費の削減に努めていく必要がある。
⑥汚水処理原価については、整備率及び水洗化率が類似団体と比較して低い水準にあることから、指標についても類似団体を下回っている。
⑦施設利用率については、平成29年度に処理場の流量計を更新したことにより指数が上昇したものであり、これまでの状況に変化はないものである。
⑧水洗化率については、類似団体平均を大きく下回っており、整備率や普及率の向上が大きな課題となっている。</t>
    <rPh sb="1" eb="3">
      <t>ソウカツ</t>
    </rPh>
    <rPh sb="42" eb="44">
      <t>レイワ</t>
    </rPh>
    <rPh sb="44" eb="46">
      <t>ガンネン</t>
    </rPh>
    <rPh sb="46" eb="47">
      <t>ド</t>
    </rPh>
    <rPh sb="48" eb="50">
      <t>チホウ</t>
    </rPh>
    <rPh sb="50" eb="52">
      <t>コウエイ</t>
    </rPh>
    <rPh sb="52" eb="54">
      <t>キギョウ</t>
    </rPh>
    <rPh sb="54" eb="55">
      <t>ホウ</t>
    </rPh>
    <rPh sb="55" eb="57">
      <t>テキヨウ</t>
    </rPh>
    <rPh sb="58" eb="59">
      <t>トモナ</t>
    </rPh>
    <rPh sb="60" eb="62">
      <t>ウチキ</t>
    </rPh>
    <rPh sb="62" eb="64">
      <t>ケッサン</t>
    </rPh>
    <rPh sb="67" eb="69">
      <t>シスウ</t>
    </rPh>
    <rPh sb="71" eb="73">
      <t>エイキョウ</t>
    </rPh>
    <rPh sb="74" eb="75">
      <t>ショウ</t>
    </rPh>
    <rPh sb="83" eb="86">
      <t>シュウエキテキ</t>
    </rPh>
    <rPh sb="86" eb="88">
      <t>シュウシ</t>
    </rPh>
    <rPh sb="88" eb="90">
      <t>ヒリツ</t>
    </rPh>
    <rPh sb="115" eb="117">
      <t>ケイエイ</t>
    </rPh>
    <rPh sb="118" eb="120">
      <t>ジッタイ</t>
    </rPh>
    <rPh sb="125" eb="127">
      <t>レイワ</t>
    </rPh>
    <rPh sb="127" eb="129">
      <t>ガンネン</t>
    </rPh>
    <rPh sb="129" eb="130">
      <t>ド</t>
    </rPh>
    <rPh sb="134" eb="136">
      <t>シヨウ</t>
    </rPh>
    <rPh sb="136" eb="137">
      <t>リョウ</t>
    </rPh>
    <rPh sb="137" eb="139">
      <t>シュウニュウ</t>
    </rPh>
    <rPh sb="140" eb="142">
      <t>ゲンショウ</t>
    </rPh>
    <rPh sb="143" eb="144">
      <t>テン</t>
    </rPh>
    <rPh sb="151" eb="153">
      <t>コンゴ</t>
    </rPh>
    <rPh sb="154" eb="156">
      <t>ドウコウ</t>
    </rPh>
    <rPh sb="157" eb="159">
      <t>チュウシ</t>
    </rPh>
    <rPh sb="166" eb="169">
      <t>スイセンカ</t>
    </rPh>
    <rPh sb="169" eb="170">
      <t>リツ</t>
    </rPh>
    <rPh sb="171" eb="173">
      <t>コウジョウ</t>
    </rPh>
    <rPh sb="173" eb="174">
      <t>トウ</t>
    </rPh>
    <rPh sb="191" eb="193">
      <t>キギョウ</t>
    </rPh>
    <rPh sb="193" eb="194">
      <t>サイ</t>
    </rPh>
    <rPh sb="194" eb="196">
      <t>ザンダカ</t>
    </rPh>
    <rPh sb="196" eb="197">
      <t>タイ</t>
    </rPh>
    <rPh sb="197" eb="199">
      <t>ジギョウ</t>
    </rPh>
    <rPh sb="199" eb="201">
      <t>キボ</t>
    </rPh>
    <rPh sb="201" eb="203">
      <t>ヒリツ</t>
    </rPh>
    <rPh sb="209" eb="211">
      <t>セイビ</t>
    </rPh>
    <rPh sb="212" eb="213">
      <t>トモナ</t>
    </rPh>
    <rPh sb="215" eb="217">
      <t>シンキ</t>
    </rPh>
    <rPh sb="218" eb="220">
      <t>ハッコウ</t>
    </rPh>
    <rPh sb="222" eb="224">
      <t>シサイ</t>
    </rPh>
    <rPh sb="225" eb="226">
      <t>ガク</t>
    </rPh>
    <rPh sb="227" eb="229">
      <t>ガンキン</t>
    </rPh>
    <rPh sb="229" eb="231">
      <t>ショウカン</t>
    </rPh>
    <rPh sb="231" eb="232">
      <t>ガク</t>
    </rPh>
    <rPh sb="232" eb="234">
      <t>イカ</t>
    </rPh>
    <rPh sb="235" eb="236">
      <t>オサ</t>
    </rPh>
    <rPh sb="238" eb="239">
      <t>ト</t>
    </rPh>
    <rPh sb="240" eb="241">
      <t>ク</t>
    </rPh>
    <rPh sb="243" eb="244">
      <t>オコナ</t>
    </rPh>
    <rPh sb="249" eb="251">
      <t>シサイ</t>
    </rPh>
    <rPh sb="251" eb="252">
      <t>ザン</t>
    </rPh>
    <rPh sb="252" eb="253">
      <t>タカ</t>
    </rPh>
    <rPh sb="254" eb="256">
      <t>テイゲン</t>
    </rPh>
    <rPh sb="265" eb="267">
      <t>スウチ</t>
    </rPh>
    <rPh sb="268" eb="270">
      <t>ゲンショウ</t>
    </rPh>
    <rPh sb="270" eb="272">
      <t>ケイコウ</t>
    </rPh>
    <rPh sb="278" eb="280">
      <t>ケイヒ</t>
    </rPh>
    <rPh sb="280" eb="282">
      <t>カイシュウ</t>
    </rPh>
    <rPh sb="282" eb="283">
      <t>リツ</t>
    </rPh>
    <rPh sb="289" eb="291">
      <t>アンテイ</t>
    </rPh>
    <rPh sb="293" eb="295">
      <t>ケイエイ</t>
    </rPh>
    <rPh sb="296" eb="297">
      <t>オコナ</t>
    </rPh>
    <rPh sb="304" eb="306">
      <t>シスウ</t>
    </rPh>
    <rPh sb="307" eb="309">
      <t>コウジョウ</t>
    </rPh>
    <rPh sb="310" eb="312">
      <t>ヒツヨウ</t>
    </rPh>
    <rPh sb="320" eb="322">
      <t>フキュウ</t>
    </rPh>
    <rPh sb="322" eb="323">
      <t>リツ</t>
    </rPh>
    <rPh sb="324" eb="326">
      <t>コウジョウ</t>
    </rPh>
    <rPh sb="329" eb="332">
      <t>シヨウリョウ</t>
    </rPh>
    <rPh sb="332" eb="334">
      <t>シュウニュウ</t>
    </rPh>
    <rPh sb="335" eb="337">
      <t>カクホ</t>
    </rPh>
    <rPh sb="338" eb="340">
      <t>オスイ</t>
    </rPh>
    <rPh sb="340" eb="342">
      <t>ショリ</t>
    </rPh>
    <rPh sb="342" eb="343">
      <t>ヒ</t>
    </rPh>
    <rPh sb="344" eb="346">
      <t>サクゲン</t>
    </rPh>
    <rPh sb="347" eb="348">
      <t>ツト</t>
    </rPh>
    <rPh sb="352" eb="354">
      <t>ヒツヨウ</t>
    </rPh>
    <rPh sb="360" eb="364">
      <t>オスイショリ</t>
    </rPh>
    <rPh sb="364" eb="366">
      <t>ゲンカ</t>
    </rPh>
    <rPh sb="372" eb="374">
      <t>セイビ</t>
    </rPh>
    <rPh sb="374" eb="375">
      <t>リツ</t>
    </rPh>
    <rPh sb="375" eb="376">
      <t>オヨ</t>
    </rPh>
    <rPh sb="377" eb="380">
      <t>スイセンカ</t>
    </rPh>
    <rPh sb="380" eb="381">
      <t>リツ</t>
    </rPh>
    <rPh sb="382" eb="384">
      <t>ルイジ</t>
    </rPh>
    <rPh sb="384" eb="386">
      <t>ダンタイ</t>
    </rPh>
    <rPh sb="387" eb="389">
      <t>ヒカク</t>
    </rPh>
    <rPh sb="391" eb="392">
      <t>ヒク</t>
    </rPh>
    <rPh sb="393" eb="395">
      <t>スイジュン</t>
    </rPh>
    <rPh sb="403" eb="405">
      <t>シヒョウ</t>
    </rPh>
    <rPh sb="410" eb="412">
      <t>ルイジ</t>
    </rPh>
    <rPh sb="412" eb="414">
      <t>ダンタイ</t>
    </rPh>
    <rPh sb="415" eb="417">
      <t>シタマワ</t>
    </rPh>
    <rPh sb="424" eb="426">
      <t>シセツ</t>
    </rPh>
    <rPh sb="426" eb="428">
      <t>リヨウ</t>
    </rPh>
    <rPh sb="428" eb="429">
      <t>リツ</t>
    </rPh>
    <rPh sb="435" eb="437">
      <t>ヘイセイ</t>
    </rPh>
    <rPh sb="439" eb="441">
      <t>ネンド</t>
    </rPh>
    <rPh sb="442" eb="445">
      <t>ショリジョウ</t>
    </rPh>
    <rPh sb="446" eb="448">
      <t>リュウリョウ</t>
    </rPh>
    <rPh sb="448" eb="449">
      <t>ケイ</t>
    </rPh>
    <rPh sb="450" eb="452">
      <t>コウシン</t>
    </rPh>
    <rPh sb="459" eb="461">
      <t>シスウ</t>
    </rPh>
    <rPh sb="462" eb="464">
      <t>ジョウショウ</t>
    </rPh>
    <rPh sb="477" eb="479">
      <t>ジョウキョウ</t>
    </rPh>
    <rPh sb="480" eb="482">
      <t>ヘンカ</t>
    </rPh>
    <rPh sb="493" eb="496">
      <t>スイセンカ</t>
    </rPh>
    <rPh sb="496" eb="497">
      <t>リツ</t>
    </rPh>
    <rPh sb="503" eb="505">
      <t>ルイジ</t>
    </rPh>
    <rPh sb="505" eb="507">
      <t>ダンタイ</t>
    </rPh>
    <rPh sb="507" eb="509">
      <t>ヘイキン</t>
    </rPh>
    <rPh sb="510" eb="511">
      <t>オオ</t>
    </rPh>
    <rPh sb="513" eb="515">
      <t>シタマワ</t>
    </rPh>
    <rPh sb="520" eb="522">
      <t>セイビ</t>
    </rPh>
    <rPh sb="522" eb="523">
      <t>リツ</t>
    </rPh>
    <rPh sb="524" eb="526">
      <t>フキュウ</t>
    </rPh>
    <rPh sb="526" eb="527">
      <t>リツ</t>
    </rPh>
    <rPh sb="528" eb="530">
      <t>コウジョウ</t>
    </rPh>
    <rPh sb="531" eb="532">
      <t>オオ</t>
    </rPh>
    <rPh sb="534" eb="53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</si>
</sst>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0.38</c:v>
                </c:pt>
                <c:pt idx="3" formatCode="#,##0.00;&quot;△&quot;#,##0.00;&quot;-&quot;">
                  <c:v>0.28000000000000003</c:v>
                </c:pt>
                <c:pt idx="4" formatCode="#,##0.00;&quot;△&quot;#,##0.00;&quot;-&quot;">
                  <c:v>0.28999999999999998</c:v>
                </c:pt>
              </c:numCache>
            </c:numRef>
          </c:val>
          <c:extLst>
            <c:ext xmlns:c16="http://schemas.microsoft.com/office/drawing/2014/chart" uri="{C3380CC4-5D6E-409C-BE32-E72D297353CC}">
              <c16:uniqueId val="{00000000-EA32-486B-9887-19DAF501C1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EA32-486B-9887-19DAF501C1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77.430000000000007</c:v>
                </c:pt>
                <c:pt idx="1">
                  <c:v>77.709999999999994</c:v>
                </c:pt>
                <c:pt idx="2">
                  <c:v>80.55</c:v>
                </c:pt>
                <c:pt idx="3">
                  <c:v>87.71</c:v>
                </c:pt>
                <c:pt idx="4">
                  <c:v>90.66</c:v>
                </c:pt>
              </c:numCache>
            </c:numRef>
          </c:val>
          <c:extLst>
            <c:ext xmlns:c16="http://schemas.microsoft.com/office/drawing/2014/chart" uri="{C3380CC4-5D6E-409C-BE32-E72D297353CC}">
              <c16:uniqueId val="{00000000-218A-47A8-8CDB-344F9D2533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218A-47A8-8CDB-344F9D2533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83.76</c:v>
                </c:pt>
                <c:pt idx="1">
                  <c:v>84.14</c:v>
                </c:pt>
                <c:pt idx="2">
                  <c:v>84.5</c:v>
                </c:pt>
                <c:pt idx="3">
                  <c:v>84.96</c:v>
                </c:pt>
                <c:pt idx="4">
                  <c:v>85.96</c:v>
                </c:pt>
              </c:numCache>
            </c:numRef>
          </c:val>
          <c:extLst>
            <c:ext xmlns:c16="http://schemas.microsoft.com/office/drawing/2014/chart" uri="{C3380CC4-5D6E-409C-BE32-E72D297353CC}">
              <c16:uniqueId val="{00000000-6B2B-4A2F-BA90-3FCC9B854A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6B2B-4A2F-BA90-3FCC9B854A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93.5</c:v>
                </c:pt>
                <c:pt idx="1">
                  <c:v>97.31</c:v>
                </c:pt>
                <c:pt idx="2">
                  <c:v>97.85</c:v>
                </c:pt>
                <c:pt idx="3">
                  <c:v>98.18</c:v>
                </c:pt>
                <c:pt idx="4">
                  <c:v>96.08</c:v>
                </c:pt>
              </c:numCache>
            </c:numRef>
          </c:val>
          <c:extLst>
            <c:ext xmlns:c16="http://schemas.microsoft.com/office/drawing/2014/chart" uri="{C3380CC4-5D6E-409C-BE32-E72D297353CC}">
              <c16:uniqueId val="{00000000-02CD-4F5F-B013-A4E1AB0735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D-4F5F-B013-A4E1AB0735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2-46F3-A12F-D981D79094B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2-46F3-A12F-D981D79094B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8-45B9-8F77-29DFB4B4C1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8-45B9-8F77-29DFB4B4C1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A-40D6-883E-864D44396B9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A-40D6-883E-864D44396B9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C-4FD9-B63B-BF96EBD670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C-4FD9-B63B-BF96EBD670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821.53</c:v>
                </c:pt>
                <c:pt idx="1">
                  <c:v>729.77</c:v>
                </c:pt>
                <c:pt idx="2">
                  <c:v>736.32</c:v>
                </c:pt>
                <c:pt idx="3">
                  <c:v>729.45</c:v>
                </c:pt>
                <c:pt idx="4">
                  <c:v>715.25</c:v>
                </c:pt>
              </c:numCache>
            </c:numRef>
          </c:val>
          <c:extLst>
            <c:ext xmlns:c16="http://schemas.microsoft.com/office/drawing/2014/chart" uri="{C3380CC4-5D6E-409C-BE32-E72D297353CC}">
              <c16:uniqueId val="{00000000-A64F-4498-B388-4BB797EEC6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A64F-4498-B388-4BB797EEC6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93.72</c:v>
                </c:pt>
                <c:pt idx="1">
                  <c:v>101</c:v>
                </c:pt>
                <c:pt idx="2">
                  <c:v>99.47</c:v>
                </c:pt>
                <c:pt idx="3">
                  <c:v>100</c:v>
                </c:pt>
                <c:pt idx="4">
                  <c:v>97.89</c:v>
                </c:pt>
              </c:numCache>
            </c:numRef>
          </c:val>
          <c:extLst>
            <c:ext xmlns:c16="http://schemas.microsoft.com/office/drawing/2014/chart" uri="{C3380CC4-5D6E-409C-BE32-E72D297353CC}">
              <c16:uniqueId val="{00000000-C946-44F4-9FB9-406F347F64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C946-44F4-9FB9-406F347F64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211.6</c:v>
                </c:pt>
                <c:pt idx="1">
                  <c:v>196.12</c:v>
                </c:pt>
                <c:pt idx="2">
                  <c:v>199.29</c:v>
                </c:pt>
                <c:pt idx="3">
                  <c:v>200.37</c:v>
                </c:pt>
                <c:pt idx="4">
                  <c:v>183.13</c:v>
                </c:pt>
              </c:numCache>
            </c:numRef>
          </c:val>
          <c:extLst>
            <c:ext xmlns:c16="http://schemas.microsoft.com/office/drawing/2014/chart" uri="{C3380CC4-5D6E-409C-BE32-E72D297353CC}">
              <c16:uniqueId val="{00000000-8E45-4000-9546-C7B20CA23F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8E45-4000-9546-C7B20CA23F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75" zoomScaleNormal="7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会津若松市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118322</v>
      </c>
      <c r="AM8" s="51"/>
      <c r="AN8" s="51"/>
      <c r="AO8" s="51"/>
      <c r="AP8" s="51"/>
      <c r="AQ8" s="51"/>
      <c r="AR8" s="51"/>
      <c r="AS8" s="51"/>
      <c r="AT8" s="46">
        <f>データ!T6</f>
        <v>382.97</v>
      </c>
      <c r="AU8" s="46"/>
      <c r="AV8" s="46"/>
      <c r="AW8" s="46"/>
      <c r="AX8" s="46"/>
      <c r="AY8" s="46"/>
      <c r="AZ8" s="46"/>
      <c r="BA8" s="46"/>
      <c r="BB8" s="46">
        <f>データ!U6</f>
        <v>308.95999999999998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69.77</v>
      </c>
      <c r="Q10" s="46"/>
      <c r="R10" s="46"/>
      <c r="S10" s="46"/>
      <c r="T10" s="46"/>
      <c r="U10" s="46"/>
      <c r="V10" s="46"/>
      <c r="W10" s="46">
        <f>データ!Q6</f>
        <v>76.75</v>
      </c>
      <c r="X10" s="46"/>
      <c r="Y10" s="46"/>
      <c r="Z10" s="46"/>
      <c r="AA10" s="46"/>
      <c r="AB10" s="46"/>
      <c r="AC10" s="46"/>
      <c r="AD10" s="51">
        <f>データ!R6</f>
        <v>2808</v>
      </c>
      <c r="AE10" s="51"/>
      <c r="AF10" s="51"/>
      <c r="AG10" s="51"/>
      <c r="AH10" s="51"/>
      <c r="AI10" s="51"/>
      <c r="AJ10" s="51"/>
      <c r="AK10" s="2"/>
      <c r="AL10" s="51">
        <f>データ!V6</f>
        <v>81856</v>
      </c>
      <c r="AM10" s="51"/>
      <c r="AN10" s="51"/>
      <c r="AO10" s="51"/>
      <c r="AP10" s="51"/>
      <c r="AQ10" s="51"/>
      <c r="AR10" s="51"/>
      <c r="AS10" s="51"/>
      <c r="AT10" s="46">
        <f>データ!W6</f>
        <v>19.43</v>
      </c>
      <c r="AU10" s="46"/>
      <c r="AV10" s="46"/>
      <c r="AW10" s="46"/>
      <c r="AX10" s="46"/>
      <c r="AY10" s="46"/>
      <c r="AZ10" s="46"/>
      <c r="BA10" s="46"/>
      <c r="BB10" s="46">
        <f>データ!X6</f>
        <v>4212.87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N8cYg2SAdlEOibQcT2j1XOxC5zV8gXNyptQg5BIWK4b0SbmG51WyMR55rX3Ev5rpU6qSG3CZ4ypcXDZYQg8ing==" saltValue="a/HWrGaz5Tbg7PZybKYG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72028</v>
      </c>
      <c r="D6" s="33">
        <f t="shared" si="3"/>
        <v>47</v>
      </c>
      <c r="E6" s="33">
        <f t="shared" si="3"/>
        <v>17</v>
      </c>
      <c r="F6" s="33">
        <f t="shared" si="3"/>
        <v>1</v>
      </c>
      <c r="G6" s="33">
        <f t="shared" si="3"/>
        <v>0</v>
      </c>
      <c r="H6" s="33" t="str">
        <f t="shared" si="3"/>
        <v>福島県　会津若松市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69.77</v>
      </c>
      <c r="Q6" s="34">
        <f t="shared" si="3"/>
        <v>76.75</v>
      </c>
      <c r="R6" s="34">
        <f t="shared" si="3"/>
        <v>2808</v>
      </c>
      <c r="S6" s="34">
        <f t="shared" si="3"/>
        <v>118322</v>
      </c>
      <c r="T6" s="34">
        <f t="shared" si="3"/>
        <v>382.97</v>
      </c>
      <c r="U6" s="34">
        <f t="shared" si="3"/>
        <v>308.95999999999998</v>
      </c>
      <c r="V6" s="34">
        <f t="shared" si="3"/>
        <v>81856</v>
      </c>
      <c r="W6" s="34">
        <f t="shared" si="3"/>
        <v>19.43</v>
      </c>
      <c r="X6" s="34">
        <f t="shared" si="3"/>
        <v>4212.87</v>
      </c>
      <c r="Y6" s="35">
        <f>IF(Y7="",NA(),Y7)</f>
        <v>93.5</v>
      </c>
      <c r="Z6" s="35">
        <f t="shared" ref="Z6:AH6" si="4">IF(Z7="",NA(),Z7)</f>
        <v>97.31</v>
      </c>
      <c r="AA6" s="35">
        <f t="shared" si="4"/>
        <v>97.85</v>
      </c>
      <c r="AB6" s="35">
        <f t="shared" si="4"/>
        <v>98.18</v>
      </c>
      <c r="AC6" s="35">
        <f t="shared" si="4"/>
        <v>96.08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821.53</v>
      </c>
      <c r="BG6" s="35">
        <f t="shared" ref="BG6:BO6" si="7">IF(BG7="",NA(),BG7)</f>
        <v>729.77</v>
      </c>
      <c r="BH6" s="35">
        <f t="shared" si="7"/>
        <v>736.32</v>
      </c>
      <c r="BI6" s="35">
        <f t="shared" si="7"/>
        <v>729.45</v>
      </c>
      <c r="BJ6" s="35">
        <f t="shared" si="7"/>
        <v>715.25</v>
      </c>
      <c r="BK6" s="35">
        <f t="shared" si="7"/>
        <v>848.31</v>
      </c>
      <c r="BL6" s="35">
        <f t="shared" si="7"/>
        <v>774.99</v>
      </c>
      <c r="BM6" s="35">
        <f t="shared" si="7"/>
        <v>799.41</v>
      </c>
      <c r="BN6" s="35">
        <f t="shared" si="7"/>
        <v>820.36</v>
      </c>
      <c r="BO6" s="35">
        <f t="shared" si="7"/>
        <v>847.44</v>
      </c>
      <c r="BP6" s="34" t="str">
        <f>IF(BP7="","",IF(BP7="-","【-】","【"&amp;SUBSTITUTE(TEXT(BP7,"#,##0.00"),"-","△")&amp;"】"))</f>
        <v>【682.51】</v>
      </c>
      <c r="BQ6" s="35">
        <f>IF(BQ7="",NA(),BQ7)</f>
        <v>93.72</v>
      </c>
      <c r="BR6" s="35">
        <f t="shared" ref="BR6:BZ6" si="8">IF(BR7="",NA(),BR7)</f>
        <v>101</v>
      </c>
      <c r="BS6" s="35">
        <f t="shared" si="8"/>
        <v>99.47</v>
      </c>
      <c r="BT6" s="35">
        <f t="shared" si="8"/>
        <v>100</v>
      </c>
      <c r="BU6" s="35">
        <f t="shared" si="8"/>
        <v>97.89</v>
      </c>
      <c r="BV6" s="35">
        <f t="shared" si="8"/>
        <v>94.38</v>
      </c>
      <c r="BW6" s="35">
        <f t="shared" si="8"/>
        <v>96.57</v>
      </c>
      <c r="BX6" s="35">
        <f t="shared" si="8"/>
        <v>96.54</v>
      </c>
      <c r="BY6" s="35">
        <f t="shared" si="8"/>
        <v>95.4</v>
      </c>
      <c r="BZ6" s="35">
        <f t="shared" si="8"/>
        <v>94.69</v>
      </c>
      <c r="CA6" s="34" t="str">
        <f>IF(CA7="","",IF(CA7="-","【-】","【"&amp;SUBSTITUTE(TEXT(CA7,"#,##0.00"),"-","△")&amp;"】"))</f>
        <v>【100.34】</v>
      </c>
      <c r="CB6" s="35">
        <f>IF(CB7="",NA(),CB7)</f>
        <v>211.6</v>
      </c>
      <c r="CC6" s="35">
        <f t="shared" ref="CC6:CK6" si="9">IF(CC7="",NA(),CC7)</f>
        <v>196.12</v>
      </c>
      <c r="CD6" s="35">
        <f t="shared" si="9"/>
        <v>199.29</v>
      </c>
      <c r="CE6" s="35">
        <f t="shared" si="9"/>
        <v>200.37</v>
      </c>
      <c r="CF6" s="35">
        <f t="shared" si="9"/>
        <v>183.13</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77.430000000000007</v>
      </c>
      <c r="CN6" s="35">
        <f t="shared" ref="CN6:CV6" si="10">IF(CN7="",NA(),CN7)</f>
        <v>77.709999999999994</v>
      </c>
      <c r="CO6" s="35">
        <f t="shared" si="10"/>
        <v>80.55</v>
      </c>
      <c r="CP6" s="35">
        <f t="shared" si="10"/>
        <v>87.71</v>
      </c>
      <c r="CQ6" s="35">
        <f t="shared" si="10"/>
        <v>90.66</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83.76</v>
      </c>
      <c r="CY6" s="35">
        <f t="shared" ref="CY6:DG6" si="11">IF(CY7="",NA(),CY7)</f>
        <v>84.14</v>
      </c>
      <c r="CZ6" s="35">
        <f t="shared" si="11"/>
        <v>84.5</v>
      </c>
      <c r="DA6" s="35">
        <f t="shared" si="11"/>
        <v>84.96</v>
      </c>
      <c r="DB6" s="35">
        <f t="shared" si="11"/>
        <v>85.96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0.38</v>
      </c>
      <c r="EH6" s="35">
        <f t="shared" si="14"/>
        <v>0.28000000000000003</v>
      </c>
      <c r="EI6" s="35">
        <f t="shared" si="14"/>
        <v>0.28999999999999998</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72028</v>
      </c>
      <c r="D7" s="37">
        <v>47</v>
      </c>
      <c r="E7" s="37">
        <v>17</v>
      </c>
      <c r="F7" s="37">
        <v>1</v>
      </c>
      <c r="G7" s="37">
        <v>0</v>
      </c>
      <c r="H7" s="37" t="s">
        <v>98</v>
      </c>
      <c r="I7" s="37" t="s">
        <v>99</v>
      </c>
      <c r="J7" s="37" t="s">
        <v>100</v>
      </c>
      <c r="K7" s="37" t="s">
        <v>101</v>
      </c>
      <c r="L7" s="37" t="s">
        <v>102</v>
      </c>
      <c r="M7" s="37" t="s">
        <v>103</v>
      </c>
      <c r="N7" s="38" t="s">
        <v>104</v>
      </c>
      <c r="O7" s="38" t="s">
        <v>105</v>
      </c>
      <c r="P7" s="38">
        <v>69.77</v>
      </c>
      <c r="Q7" s="38">
        <v>76.75</v>
      </c>
      <c r="R7" s="38">
        <v>2808</v>
      </c>
      <c r="S7" s="38">
        <v>118322</v>
      </c>
      <c r="T7" s="38">
        <v>382.97</v>
      </c>
      <c r="U7" s="38">
        <v>308.95999999999998</v>
      </c>
      <c r="V7" s="38">
        <v>81856</v>
      </c>
      <c r="W7" s="38">
        <v>19.43</v>
      </c>
      <c r="X7" s="38">
        <v>4212.87</v>
      </c>
      <c r="Y7" s="38">
        <v>93.5</v>
      </c>
      <c r="Z7" s="38">
        <v>97.31</v>
      </c>
      <c r="AA7" s="38">
        <v>97.85</v>
      </c>
      <c r="AB7" s="38">
        <v>98.18</v>
      </c>
      <c r="AC7" s="38">
        <v>96.08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821.53</v>
      </c>
      <c r="BG7" s="38">
        <v>729.77</v>
      </c>
      <c r="BH7" s="38">
        <v>736.32</v>
      </c>
      <c r="BI7" s="38">
        <v>729.45</v>
      </c>
      <c r="BJ7" s="38">
        <v>715.25</v>
      </c>
      <c r="BK7" s="38">
        <v>848.31</v>
      </c>
      <c r="BL7" s="38">
        <v>774.99</v>
      </c>
      <c r="BM7" s="38">
        <v>799.41</v>
      </c>
      <c r="BN7" s="38">
        <v>820.36</v>
      </c>
      <c r="BO7" s="38">
        <v>847.44</v>
      </c>
      <c r="BP7" s="38">
        <v>682.51</v>
      </c>
      <c r="BQ7" s="38">
        <v>93.72</v>
      </c>
      <c r="BR7" s="38">
        <v>101</v>
      </c>
      <c r="BS7" s="38">
        <v>99.47</v>
      </c>
      <c r="BT7" s="38">
        <v>100</v>
      </c>
      <c r="BU7" s="38">
        <v>97.89</v>
      </c>
      <c r="BV7" s="38">
        <v>94.38</v>
      </c>
      <c r="BW7" s="38">
        <v>96.57</v>
      </c>
      <c r="BX7" s="38">
        <v>96.54</v>
      </c>
      <c r="BY7" s="38">
        <v>95.4</v>
      </c>
      <c r="BZ7" s="38">
        <v>94.69</v>
      </c>
      <c r="CA7" s="38">
        <v>100.34</v>
      </c>
      <c r="CB7" s="38">
        <v>211.6</v>
      </c>
      <c r="CC7" s="38">
        <v>196.12</v>
      </c>
      <c r="CD7" s="38">
        <v>199.29</v>
      </c>
      <c r="CE7" s="38">
        <v>200.37</v>
      </c>
      <c r="CF7" s="38">
        <v>183.13</v>
      </c>
      <c r="CG7" s="38">
        <v>165.45</v>
      </c>
      <c r="CH7" s="38">
        <v>161.54</v>
      </c>
      <c r="CI7" s="38">
        <v>162.81</v>
      </c>
      <c r="CJ7" s="38">
        <v>163.19999999999999</v>
      </c>
      <c r="CK7" s="38">
        <v>159.78</v>
      </c>
      <c r="CL7" s="38">
        <v>136.15</v>
      </c>
      <c r="CM7" s="38">
        <v>77.430000000000007</v>
      </c>
      <c r="CN7" s="38">
        <v>77.709999999999994</v>
      </c>
      <c r="CO7" s="38">
        <v>80.55</v>
      </c>
      <c r="CP7" s="38">
        <v>87.71</v>
      </c>
      <c r="CQ7" s="38">
        <v>90.66</v>
      </c>
      <c r="CR7" s="38">
        <v>65.62</v>
      </c>
      <c r="CS7" s="38">
        <v>64.67</v>
      </c>
      <c r="CT7" s="38">
        <v>64.959999999999994</v>
      </c>
      <c r="CU7" s="38">
        <v>65.040000000000006</v>
      </c>
      <c r="CV7" s="38">
        <v>68.31</v>
      </c>
      <c r="CW7" s="38">
        <v>59.64</v>
      </c>
      <c r="CX7" s="38">
        <v>83.76</v>
      </c>
      <c r="CY7" s="38">
        <v>84.14</v>
      </c>
      <c r="CZ7" s="38">
        <v>84.5</v>
      </c>
      <c r="DA7" s="38">
        <v>84.96</v>
      </c>
      <c r="DB7" s="38">
        <v>85.96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0.38</v>
      </c>
      <c r="EH7" s="38">
        <v>0.28000000000000003</v>
      </c>
      <c r="EI7" s="38">
        <v>0.28999999999999998</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2021-01-26T10:18:11Z</cp:lastPrinted>
  <dcterms:created xsi:type="dcterms:W3CDTF">2020-12-04T02:43:16Z</dcterms:created>
  <dcterms:modified xsi:type="dcterms:W3CDTF">2021-01-28T05:30:57Z</dcterms:modified>
  <cp:category/>
</cp:coreProperties>
</file>