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s3410d6c8\作業用\04 財政2\03-000　地方公営企業一般☆\○経営比較分析表（H29～）\R3\220105_【照会】公営企業に係る経営比較分析表（令和２年度決算）の分析等について\05_市町村回答\464泉崎村\"/>
    </mc:Choice>
  </mc:AlternateContent>
  <workbookProtection workbookAlgorithmName="SHA-512" workbookHashValue="c4GlgIiDg+0SA6GnOF5eoO5mEQCDfxupf4KNWhtmR413mdS3w9ptnHYzIU03zQCET4RKOEsBnSKsqF26u0HGNQ==" workbookSaltValue="AgM2wEAb057nCuWUGj0LWw==" workbookSpinCount="100000" lockStructure="1"/>
  <bookViews>
    <workbookView xWindow="0" yWindow="0" windowWidth="15360" windowHeight="7632"/>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<sst xmlns="http://schemas.openxmlformats.org/spreadsheetml/2006/main" count="228" uniqueCount="114">
  <si>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</si>
  <si>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</si>
  <si>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</si>
  <si>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</si>
  <si>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</si>
  <si>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</si>
  <si>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</si>
  <si>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</si>
  <si>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</si>
  <si>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</si>
  <si>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</si>
  <si>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</si>
  <si>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</si>
  <si>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</si>
  <si>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</si>
  <si>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</si>
  <si>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</si>
  <si>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</si>
  <si>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</si>
  <si>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</si>
  <si>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</si>
  <si>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</si>
  <si>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</si>
  <si>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</si>
  <si>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</si>
  <si>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</si>
  <si>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</si>
  <si>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</si>
  <si>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</si>
  <si>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</si>
  <si>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</si>
  <si>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</si>
  <si>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</si>
  <si>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</si>
  <si>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</si>
  <si>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</si>
  <si>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</si>
  <si>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</si>
  <si>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</si>
  <si>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</si>
  <si>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</si>
  <si>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</si>
  <si>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</si>
  <si>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</si>
  <si>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</si>
  <si>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</si>
  <si>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</si>
  <si>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</si>
  <si>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</si>
  <si>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</si>
  <si>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</si>
  <si>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</si>
  <si>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</si>
  <si>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</si>
  <si>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</si>
  <si>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</si>
  <si>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</si>
  <si>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</si>
  <si>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</si>
  <si>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</si>
  <si>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</si>
  <si>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</si>
  <si>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</si>
  <si>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</si>
  <si>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</si>
  <si>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</si>
  <si>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</si>
  <si>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</si>
  <si>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</si>
  <si>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</si>
  <si>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</si>
  <si>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</si>
  <si>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</si>
  <si>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</si>
  <si>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</si>
  <si>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</si>
  <si>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</si>
  <si>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</si>
  <si>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</si>
  <si>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</si>
  <si>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</si>
  <si>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</si>
  <si>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</si>
  <si>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</si>
  <si>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</si>
  <si>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</si>
  <si>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</si>
  <si>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</si>
  <si>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</si>
  <si>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</si>
  <si>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</si>
  <si>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</si>
  <si>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</si>
  <si>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泉崎村</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</si>
  <si>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</si>
  <si>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</si>
  <si>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</si>
  <si>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</si>
  <si>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</si>
  <si>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</si>
  <si>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</si>
  <si>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</si>
  <si>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</si>
  <si>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</si>
  <si>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</si>
  <si>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</si>
  <si>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</si>
  <si>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</si>
  <si>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</si>
  <si>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</si>
  <si>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</si>
  <si>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累積欠損金もなく、経営自体は非常に安定しており、健全性を保っていると思われる。
　一方で料金回収率及び給水原価も改善されてきたが、なお一層の経費節減及び料金回収に努めていかなければならない。</t>
    <phoneticPr fontId="4"/>
  </si>
  <si>
    <t>　村の施策による拡張工事の影響で減価償却率は平均を上回っているが、相応の補助金を一般会計から補填してもらっているので問題ないと思われる。
　また、老朽管及び施設の更新については、平成26年度に村の財政再建が終わり、平成28年度、29年度と管路更新事業を行っており、今後も管路更新及び施設更新がを行う予定である。しかし、一方で留保資金の減少が著しいので、その確保も踏まえて総合的に検討していきたいと思っている</t>
    <phoneticPr fontId="4"/>
  </si>
  <si>
    <t>　当村の水道水は、白河地方広域市町村圏整備組合からの受水で１００％まかなっているため、管路の更新のみを検討すれば良い状況となっている。今後、配水管及び配水池等の老朽化も進んでくると思われますので、管路の更新事業を優先的に終了させ、留保資金の確保に努めていかなければならない。</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</si>
</sst>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0.83</c:v>
                </c:pt>
                <c:pt idx="1">
                  <c:v>0.44</c:v>
                </c:pt>
                <c:pt idx="2">
                  <c:v>0.12</c:v>
                </c:pt>
                <c:pt idx="3">
                  <c:v>0.1</c:v>
                </c:pt>
                <c:pt idx="4" formatCode="#,##0.00;&quot;△&quot;#,##0.00">
                  <c:v>0</c:v>
                </c:pt>
              </c:numCache>
            </c:numRef>
          </c:val>
          <c:extLst>
            <c:ext xmlns:c16="http://schemas.microsoft.com/office/drawing/2014/chart" uri="{C3380CC4-5D6E-409C-BE32-E72D297353CC}">
              <c16:uniqueId val="{00000000-A023-44A6-884F-80E0A48C86E5}"/>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0.46</c:v>
                </c:pt>
                <c:pt idx="1">
                  <c:v>0.44</c:v>
                </c:pt>
                <c:pt idx="2">
                  <c:v>0.52</c:v>
                </c:pt>
                <c:pt idx="3">
                  <c:v>0.47</c:v>
                </c:pt>
                <c:pt idx="4">
                  <c:v>0.4</c:v>
                </c:pt>
              </c:numCache>
            </c:numRef>
          </c:val>
          <c:smooth val="0"/>
          <c:extLst>
            <c:ext xmlns:c16="http://schemas.microsoft.com/office/drawing/2014/chart" uri="{C3380CC4-5D6E-409C-BE32-E72D297353CC}">
              <c16:uniqueId val="{00000001-A023-44A6-884F-80E0A48C86E5}"/>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89.49</c:v>
                </c:pt>
                <c:pt idx="1">
                  <c:v>90.38</c:v>
                </c:pt>
                <c:pt idx="2">
                  <c:v>89.96</c:v>
                </c:pt>
                <c:pt idx="3">
                  <c:v>85.59</c:v>
                </c:pt>
                <c:pt idx="4">
                  <c:v>91.42</c:v>
                </c:pt>
              </c:numCache>
            </c:numRef>
          </c:val>
          <c:extLst>
            <c:ext xmlns:c16="http://schemas.microsoft.com/office/drawing/2014/chart" uri="{C3380CC4-5D6E-409C-BE32-E72D297353CC}">
              <c16:uniqueId val="{00000000-5328-469A-9D7D-89896C9929B1}"/>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49.32</c:v>
                </c:pt>
                <c:pt idx="1">
                  <c:v>50.24</c:v>
                </c:pt>
                <c:pt idx="2">
                  <c:v>50.29</c:v>
                </c:pt>
                <c:pt idx="3">
                  <c:v>49.64</c:v>
                </c:pt>
                <c:pt idx="4">
                  <c:v>49.38</c:v>
                </c:pt>
              </c:numCache>
            </c:numRef>
          </c:val>
          <c:smooth val="0"/>
          <c:extLst>
            <c:ext xmlns:c16="http://schemas.microsoft.com/office/drawing/2014/chart" uri="{C3380CC4-5D6E-409C-BE32-E72D297353CC}">
              <c16:uniqueId val="{00000001-5328-469A-9D7D-89896C9929B1}"/>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74.95</c:v>
                </c:pt>
                <c:pt idx="1">
                  <c:v>77.209999999999994</c:v>
                </c:pt>
                <c:pt idx="2">
                  <c:v>79.180000000000007</c:v>
                </c:pt>
                <c:pt idx="3">
                  <c:v>82.81</c:v>
                </c:pt>
                <c:pt idx="4">
                  <c:v>80.16</c:v>
                </c:pt>
              </c:numCache>
            </c:numRef>
          </c:val>
          <c:extLst>
            <c:ext xmlns:c16="http://schemas.microsoft.com/office/drawing/2014/chart" uri="{C3380CC4-5D6E-409C-BE32-E72D297353CC}">
              <c16:uniqueId val="{00000000-067D-46C8-9AFA-81C73E89D68C}"/>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79.34</c:v>
                </c:pt>
                <c:pt idx="1">
                  <c:v>78.650000000000006</c:v>
                </c:pt>
                <c:pt idx="2">
                  <c:v>77.73</c:v>
                </c:pt>
                <c:pt idx="3">
                  <c:v>78.09</c:v>
                </c:pt>
                <c:pt idx="4">
                  <c:v>78.010000000000005</c:v>
                </c:pt>
              </c:numCache>
            </c:numRef>
          </c:val>
          <c:smooth val="0"/>
          <c:extLst>
            <c:ext xmlns:c16="http://schemas.microsoft.com/office/drawing/2014/chart" uri="{C3380CC4-5D6E-409C-BE32-E72D297353CC}">
              <c16:uniqueId val="{00000001-067D-46C8-9AFA-81C73E89D68C}"/>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121.91</c:v>
                </c:pt>
                <c:pt idx="1">
                  <c:v>128.15</c:v>
                </c:pt>
                <c:pt idx="2">
                  <c:v>130.38999999999999</c:v>
                </c:pt>
                <c:pt idx="3">
                  <c:v>132.65</c:v>
                </c:pt>
                <c:pt idx="4">
                  <c:v>132.63999999999999</c:v>
                </c:pt>
              </c:numCache>
            </c:numRef>
          </c:val>
          <c:extLst>
            <c:ext xmlns:c16="http://schemas.microsoft.com/office/drawing/2014/chart" uri="{C3380CC4-5D6E-409C-BE32-E72D297353CC}">
              <c16:uniqueId val="{00000000-AA8B-4DD3-85D6-70A677152BEF}"/>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107.95</c:v>
                </c:pt>
                <c:pt idx="1">
                  <c:v>104.47</c:v>
                </c:pt>
                <c:pt idx="2">
                  <c:v>103.81</c:v>
                </c:pt>
                <c:pt idx="3">
                  <c:v>104.35</c:v>
                </c:pt>
                <c:pt idx="4">
                  <c:v>105.34</c:v>
                </c:pt>
              </c:numCache>
            </c:numRef>
          </c:val>
          <c:smooth val="0"/>
          <c:extLst>
            <c:ext xmlns:c16="http://schemas.microsoft.com/office/drawing/2014/chart" uri="{C3380CC4-5D6E-409C-BE32-E72D297353CC}">
              <c16:uniqueId val="{00000001-AA8B-4DD3-85D6-70A677152BEF}"/>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63.88</c:v>
                </c:pt>
                <c:pt idx="1">
                  <c:v>64.790000000000006</c:v>
                </c:pt>
                <c:pt idx="2">
                  <c:v>65.72</c:v>
                </c:pt>
                <c:pt idx="3">
                  <c:v>66.77</c:v>
                </c:pt>
                <c:pt idx="4">
                  <c:v>67.819999999999993</c:v>
                </c:pt>
              </c:numCache>
            </c:numRef>
          </c:val>
          <c:extLst>
            <c:ext xmlns:c16="http://schemas.microsoft.com/office/drawing/2014/chart" uri="{C3380CC4-5D6E-409C-BE32-E72D297353CC}">
              <c16:uniqueId val="{00000000-21DB-4178-990E-F6968D6B39AD}"/>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48.3</c:v>
                </c:pt>
                <c:pt idx="1">
                  <c:v>45.14</c:v>
                </c:pt>
                <c:pt idx="2">
                  <c:v>45.85</c:v>
                </c:pt>
                <c:pt idx="3">
                  <c:v>47.31</c:v>
                </c:pt>
                <c:pt idx="4">
                  <c:v>47.5</c:v>
                </c:pt>
              </c:numCache>
            </c:numRef>
          </c:val>
          <c:smooth val="0"/>
          <c:extLst>
            <c:ext xmlns:c16="http://schemas.microsoft.com/office/drawing/2014/chart" uri="{C3380CC4-5D6E-409C-BE32-E72D297353CC}">
              <c16:uniqueId val="{00000001-21DB-4178-990E-F6968D6B39AD}"/>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3CC-46A9-961C-69BCE7F72FA5}"/>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12.43</c:v>
                </c:pt>
                <c:pt idx="1">
                  <c:v>13.58</c:v>
                </c:pt>
                <c:pt idx="2">
                  <c:v>14.13</c:v>
                </c:pt>
                <c:pt idx="3">
                  <c:v>16.77</c:v>
                </c:pt>
                <c:pt idx="4">
                  <c:v>17.399999999999999</c:v>
                </c:pt>
              </c:numCache>
            </c:numRef>
          </c:val>
          <c:smooth val="0"/>
          <c:extLst>
            <c:ext xmlns:c16="http://schemas.microsoft.com/office/drawing/2014/chart" uri="{C3380CC4-5D6E-409C-BE32-E72D297353CC}">
              <c16:uniqueId val="{00000001-03CC-46A9-961C-69BCE7F72FA5}"/>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F81-4B16-9C70-8B99594B87C8}"/>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12.44</c:v>
                </c:pt>
                <c:pt idx="1">
                  <c:v>16.399999999999999</c:v>
                </c:pt>
                <c:pt idx="2">
                  <c:v>25.66</c:v>
                </c:pt>
                <c:pt idx="3">
                  <c:v>21.69</c:v>
                </c:pt>
                <c:pt idx="4">
                  <c:v>24.04</c:v>
                </c:pt>
              </c:numCache>
            </c:numRef>
          </c:val>
          <c:smooth val="0"/>
          <c:extLst>
            <c:ext xmlns:c16="http://schemas.microsoft.com/office/drawing/2014/chart" uri="{C3380CC4-5D6E-409C-BE32-E72D297353CC}">
              <c16:uniqueId val="{00000001-BF81-4B16-9C70-8B99594B87C8}"/>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167.5</c:v>
                </c:pt>
                <c:pt idx="1">
                  <c:v>139.01</c:v>
                </c:pt>
                <c:pt idx="2">
                  <c:v>139.79</c:v>
                </c:pt>
                <c:pt idx="3">
                  <c:v>174.98</c:v>
                </c:pt>
                <c:pt idx="4">
                  <c:v>244.72</c:v>
                </c:pt>
              </c:numCache>
            </c:numRef>
          </c:val>
          <c:extLst>
            <c:ext xmlns:c16="http://schemas.microsoft.com/office/drawing/2014/chart" uri="{C3380CC4-5D6E-409C-BE32-E72D297353CC}">
              <c16:uniqueId val="{00000000-07B0-4ACD-9B9B-BC211AEB4746}"/>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371.89</c:v>
                </c:pt>
                <c:pt idx="1">
                  <c:v>293.23</c:v>
                </c:pt>
                <c:pt idx="2">
                  <c:v>300.14</c:v>
                </c:pt>
                <c:pt idx="3">
                  <c:v>301.04000000000002</c:v>
                </c:pt>
                <c:pt idx="4">
                  <c:v>305.08</c:v>
                </c:pt>
              </c:numCache>
            </c:numRef>
          </c:val>
          <c:smooth val="0"/>
          <c:extLst>
            <c:ext xmlns:c16="http://schemas.microsoft.com/office/drawing/2014/chart" uri="{C3380CC4-5D6E-409C-BE32-E72D297353CC}">
              <c16:uniqueId val="{00000001-07B0-4ACD-9B9B-BC211AEB4746}"/>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287.10000000000002</c:v>
                </c:pt>
                <c:pt idx="1">
                  <c:v>225.29</c:v>
                </c:pt>
                <c:pt idx="2">
                  <c:v>169.22</c:v>
                </c:pt>
                <c:pt idx="3">
                  <c:v>122.95</c:v>
                </c:pt>
                <c:pt idx="4">
                  <c:v>82.79</c:v>
                </c:pt>
              </c:numCache>
            </c:numRef>
          </c:val>
          <c:extLst>
            <c:ext xmlns:c16="http://schemas.microsoft.com/office/drawing/2014/chart" uri="{C3380CC4-5D6E-409C-BE32-E72D297353CC}">
              <c16:uniqueId val="{00000000-B50F-443B-A80F-53CD582CBDAC}"/>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483.11</c:v>
                </c:pt>
                <c:pt idx="1">
                  <c:v>542.29999999999995</c:v>
                </c:pt>
                <c:pt idx="2">
                  <c:v>566.65</c:v>
                </c:pt>
                <c:pt idx="3">
                  <c:v>551.62</c:v>
                </c:pt>
                <c:pt idx="4">
                  <c:v>585.59</c:v>
                </c:pt>
              </c:numCache>
            </c:numRef>
          </c:val>
          <c:smooth val="0"/>
          <c:extLst>
            <c:ext xmlns:c16="http://schemas.microsoft.com/office/drawing/2014/chart" uri="{C3380CC4-5D6E-409C-BE32-E72D297353CC}">
              <c16:uniqueId val="{00000001-B50F-443B-A80F-53CD582CBDAC}"/>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81.459999999999994</c:v>
                </c:pt>
                <c:pt idx="1">
                  <c:v>92.25</c:v>
                </c:pt>
                <c:pt idx="2">
                  <c:v>95.01</c:v>
                </c:pt>
                <c:pt idx="3">
                  <c:v>102.48</c:v>
                </c:pt>
                <c:pt idx="4">
                  <c:v>104.65</c:v>
                </c:pt>
              </c:numCache>
            </c:numRef>
          </c:val>
          <c:extLst>
            <c:ext xmlns:c16="http://schemas.microsoft.com/office/drawing/2014/chart" uri="{C3380CC4-5D6E-409C-BE32-E72D297353CC}">
              <c16:uniqueId val="{00000000-CEEA-4B9F-A2E2-46550F616536}"/>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93.28</c:v>
                </c:pt>
                <c:pt idx="1">
                  <c:v>87.51</c:v>
                </c:pt>
                <c:pt idx="2">
                  <c:v>84.77</c:v>
                </c:pt>
                <c:pt idx="3">
                  <c:v>87.11</c:v>
                </c:pt>
                <c:pt idx="4">
                  <c:v>82.78</c:v>
                </c:pt>
              </c:numCache>
            </c:numRef>
          </c:val>
          <c:smooth val="0"/>
          <c:extLst>
            <c:ext xmlns:c16="http://schemas.microsoft.com/office/drawing/2014/chart" uri="{C3380CC4-5D6E-409C-BE32-E72D297353CC}">
              <c16:uniqueId val="{00000001-CEEA-4B9F-A2E2-46550F616536}"/>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230.11</c:v>
                </c:pt>
                <c:pt idx="1">
                  <c:v>202.99</c:v>
                </c:pt>
                <c:pt idx="2">
                  <c:v>197.39</c:v>
                </c:pt>
                <c:pt idx="3">
                  <c:v>183.18</c:v>
                </c:pt>
                <c:pt idx="4">
                  <c:v>178.71</c:v>
                </c:pt>
              </c:numCache>
            </c:numRef>
          </c:val>
          <c:extLst>
            <c:ext xmlns:c16="http://schemas.microsoft.com/office/drawing/2014/chart" uri="{C3380CC4-5D6E-409C-BE32-E72D297353CC}">
              <c16:uniqueId val="{00000000-EC67-4E29-9105-5962C922B847}"/>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208.29</c:v>
                </c:pt>
                <c:pt idx="1">
                  <c:v>218.42</c:v>
                </c:pt>
                <c:pt idx="2">
                  <c:v>227.27</c:v>
                </c:pt>
                <c:pt idx="3">
                  <c:v>223.98</c:v>
                </c:pt>
                <c:pt idx="4">
                  <c:v>225.09</c:v>
                </c:pt>
              </c:numCache>
            </c:numRef>
          </c:val>
          <c:smooth val="0"/>
          <c:extLst>
            <c:ext xmlns:c16="http://schemas.microsoft.com/office/drawing/2014/chart" uri="{C3380CC4-5D6E-409C-BE32-E72D297353CC}">
              <c16:uniqueId val="{00000001-EC67-4E29-9105-5962C922B847}"/>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N7" zoomScaleNormal="100" workbookViewId="0">
      <selection activeCell="BL83" sqref="BL83"/>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2">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2">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85" t="str">
        <f>データ!H6</f>
        <v>福島県　泉崎村</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2">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A8</v>
      </c>
      <c r="X8" s="83"/>
      <c r="Y8" s="83"/>
      <c r="Z8" s="83"/>
      <c r="AA8" s="83"/>
      <c r="AB8" s="83"/>
      <c r="AC8" s="83"/>
      <c r="AD8" s="83" t="str">
        <f>データ!$M$6</f>
        <v>非設置</v>
      </c>
      <c r="AE8" s="83"/>
      <c r="AF8" s="83"/>
      <c r="AG8" s="83"/>
      <c r="AH8" s="83"/>
      <c r="AI8" s="83"/>
      <c r="AJ8" s="83"/>
      <c r="AK8" s="4"/>
      <c r="AL8" s="71">
        <f>データ!$R$6</f>
        <v>6358</v>
      </c>
      <c r="AM8" s="71"/>
      <c r="AN8" s="71"/>
      <c r="AO8" s="71"/>
      <c r="AP8" s="71"/>
      <c r="AQ8" s="71"/>
      <c r="AR8" s="71"/>
      <c r="AS8" s="71"/>
      <c r="AT8" s="67">
        <f>データ!$S$6</f>
        <v>35.43</v>
      </c>
      <c r="AU8" s="68"/>
      <c r="AV8" s="68"/>
      <c r="AW8" s="68"/>
      <c r="AX8" s="68"/>
      <c r="AY8" s="68"/>
      <c r="AZ8" s="68"/>
      <c r="BA8" s="68"/>
      <c r="BB8" s="70">
        <f>データ!$T$6</f>
        <v>179.45</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2">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2">
      <c r="A10" s="2"/>
      <c r="B10" s="67" t="str">
        <f>データ!$N$6</f>
        <v>-</v>
      </c>
      <c r="C10" s="68"/>
      <c r="D10" s="68"/>
      <c r="E10" s="68"/>
      <c r="F10" s="68"/>
      <c r="G10" s="68"/>
      <c r="H10" s="68"/>
      <c r="I10" s="67">
        <f>データ!$O$6</f>
        <v>87.01</v>
      </c>
      <c r="J10" s="68"/>
      <c r="K10" s="68"/>
      <c r="L10" s="68"/>
      <c r="M10" s="68"/>
      <c r="N10" s="68"/>
      <c r="O10" s="69"/>
      <c r="P10" s="70">
        <f>データ!$P$6</f>
        <v>84.82</v>
      </c>
      <c r="Q10" s="70"/>
      <c r="R10" s="70"/>
      <c r="S10" s="70"/>
      <c r="T10" s="70"/>
      <c r="U10" s="70"/>
      <c r="V10" s="70"/>
      <c r="W10" s="71">
        <f>データ!$Q$6</f>
        <v>3685</v>
      </c>
      <c r="X10" s="71"/>
      <c r="Y10" s="71"/>
      <c r="Z10" s="71"/>
      <c r="AA10" s="71"/>
      <c r="AB10" s="71"/>
      <c r="AC10" s="71"/>
      <c r="AD10" s="2"/>
      <c r="AE10" s="2"/>
      <c r="AF10" s="2"/>
      <c r="AG10" s="2"/>
      <c r="AH10" s="4"/>
      <c r="AI10" s="4"/>
      <c r="AJ10" s="4"/>
      <c r="AK10" s="4"/>
      <c r="AL10" s="71">
        <f>データ!$U$6</f>
        <v>5248</v>
      </c>
      <c r="AM10" s="71"/>
      <c r="AN10" s="71"/>
      <c r="AO10" s="71"/>
      <c r="AP10" s="71"/>
      <c r="AQ10" s="71"/>
      <c r="AR10" s="71"/>
      <c r="AS10" s="71"/>
      <c r="AT10" s="67">
        <f>データ!$V$6</f>
        <v>26.1</v>
      </c>
      <c r="AU10" s="68"/>
      <c r="AV10" s="68"/>
      <c r="AW10" s="68"/>
      <c r="AX10" s="68"/>
      <c r="AY10" s="68"/>
      <c r="AZ10" s="68"/>
      <c r="BA10" s="68"/>
      <c r="BB10" s="70">
        <f>データ!$W$6</f>
        <v>201.07</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2">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2">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2">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111</v>
      </c>
      <c r="BM16" s="52"/>
      <c r="BN16" s="52"/>
      <c r="BO16" s="52"/>
      <c r="BP16" s="52"/>
      <c r="BQ16" s="52"/>
      <c r="BR16" s="52"/>
      <c r="BS16" s="52"/>
      <c r="BT16" s="52"/>
      <c r="BU16" s="52"/>
      <c r="BV16" s="52"/>
      <c r="BW16" s="52"/>
      <c r="BX16" s="52"/>
      <c r="BY16" s="52"/>
      <c r="BZ16" s="53"/>
    </row>
    <row r="17" spans="1:78" ht="13.5" customHeight="1" x14ac:dyDescent="0.2">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2">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2">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2">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2">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2">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2">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2">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2">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2">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2">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2">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2">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2">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2">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2">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2">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2">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2">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2">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2">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2">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2">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2">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2">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2">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2">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2">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2">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2">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2">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112</v>
      </c>
      <c r="BM47" s="52"/>
      <c r="BN47" s="52"/>
      <c r="BO47" s="52"/>
      <c r="BP47" s="52"/>
      <c r="BQ47" s="52"/>
      <c r="BR47" s="52"/>
      <c r="BS47" s="52"/>
      <c r="BT47" s="52"/>
      <c r="BU47" s="52"/>
      <c r="BV47" s="52"/>
      <c r="BW47" s="52"/>
      <c r="BX47" s="52"/>
      <c r="BY47" s="52"/>
      <c r="BZ47" s="53"/>
    </row>
    <row r="48" spans="1:78" ht="13.5" customHeight="1" x14ac:dyDescent="0.2">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2">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2">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2">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2">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2">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2">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2">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2">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2">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2">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2">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2">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2">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2">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2">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2">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2">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113</v>
      </c>
      <c r="BM66" s="52"/>
      <c r="BN66" s="52"/>
      <c r="BO66" s="52"/>
      <c r="BP66" s="52"/>
      <c r="BQ66" s="52"/>
      <c r="BR66" s="52"/>
      <c r="BS66" s="52"/>
      <c r="BT66" s="52"/>
      <c r="BU66" s="52"/>
      <c r="BV66" s="52"/>
      <c r="BW66" s="52"/>
      <c r="BX66" s="52"/>
      <c r="BY66" s="52"/>
      <c r="BZ66" s="53"/>
    </row>
    <row r="67" spans="1:78" ht="13.5" customHeight="1" x14ac:dyDescent="0.2">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2">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2">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2">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2">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2">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2">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2">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2">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2">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2">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2">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2">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2">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2">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2">
      <c r="C83" s="26"/>
    </row>
    <row r="84" spans="1:78" hidden="1" x14ac:dyDescent="0.2">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2">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GxuI1f8X11egLW2aEkaSh1YmZxmbYpouPtZWCpfwkPM88rf8F3jnDC+fXa3z4+fVYaSZ1MkE1kcvD4gGTg8G3w==" saltValue="IlWbncJOOpn4q9J6N1VzFg=="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2">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2">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2">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2">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2">
      <c r="A6" s="29" t="s">
        <v>92</v>
      </c>
      <c r="B6" s="34">
        <f>B7</f>
        <v>2020</v>
      </c>
      <c r="C6" s="34">
        <f t="shared" ref="C6:W6" si="3">C7</f>
        <v>74641</v>
      </c>
      <c r="D6" s="34">
        <f t="shared" si="3"/>
        <v>46</v>
      </c>
      <c r="E6" s="34">
        <f t="shared" si="3"/>
        <v>1</v>
      </c>
      <c r="F6" s="34">
        <f t="shared" si="3"/>
        <v>0</v>
      </c>
      <c r="G6" s="34">
        <f t="shared" si="3"/>
        <v>1</v>
      </c>
      <c r="H6" s="34" t="str">
        <f t="shared" si="3"/>
        <v>福島県　泉崎村</v>
      </c>
      <c r="I6" s="34" t="str">
        <f t="shared" si="3"/>
        <v>法適用</v>
      </c>
      <c r="J6" s="34" t="str">
        <f t="shared" si="3"/>
        <v>水道事業</v>
      </c>
      <c r="K6" s="34" t="str">
        <f t="shared" si="3"/>
        <v>末端給水事業</v>
      </c>
      <c r="L6" s="34" t="str">
        <f t="shared" si="3"/>
        <v>A8</v>
      </c>
      <c r="M6" s="34" t="str">
        <f t="shared" si="3"/>
        <v>非設置</v>
      </c>
      <c r="N6" s="35" t="str">
        <f t="shared" si="3"/>
        <v>-</v>
      </c>
      <c r="O6" s="35">
        <f t="shared" si="3"/>
        <v>87.01</v>
      </c>
      <c r="P6" s="35">
        <f t="shared" si="3"/>
        <v>84.82</v>
      </c>
      <c r="Q6" s="35">
        <f t="shared" si="3"/>
        <v>3685</v>
      </c>
      <c r="R6" s="35">
        <f t="shared" si="3"/>
        <v>6358</v>
      </c>
      <c r="S6" s="35">
        <f t="shared" si="3"/>
        <v>35.43</v>
      </c>
      <c r="T6" s="35">
        <f t="shared" si="3"/>
        <v>179.45</v>
      </c>
      <c r="U6" s="35">
        <f t="shared" si="3"/>
        <v>5248</v>
      </c>
      <c r="V6" s="35">
        <f t="shared" si="3"/>
        <v>26.1</v>
      </c>
      <c r="W6" s="35">
        <f t="shared" si="3"/>
        <v>201.07</v>
      </c>
      <c r="X6" s="36">
        <f>IF(X7="",NA(),X7)</f>
        <v>121.91</v>
      </c>
      <c r="Y6" s="36">
        <f t="shared" ref="Y6:AG6" si="4">IF(Y7="",NA(),Y7)</f>
        <v>128.15</v>
      </c>
      <c r="Z6" s="36">
        <f t="shared" si="4"/>
        <v>130.38999999999999</v>
      </c>
      <c r="AA6" s="36">
        <f t="shared" si="4"/>
        <v>132.65</v>
      </c>
      <c r="AB6" s="36">
        <f t="shared" si="4"/>
        <v>132.63999999999999</v>
      </c>
      <c r="AC6" s="36">
        <f t="shared" si="4"/>
        <v>107.95</v>
      </c>
      <c r="AD6" s="36">
        <f t="shared" si="4"/>
        <v>104.47</v>
      </c>
      <c r="AE6" s="36">
        <f t="shared" si="4"/>
        <v>103.81</v>
      </c>
      <c r="AF6" s="36">
        <f t="shared" si="4"/>
        <v>104.35</v>
      </c>
      <c r="AG6" s="36">
        <f t="shared" si="4"/>
        <v>105.34</v>
      </c>
      <c r="AH6" s="35" t="str">
        <f>IF(AH7="","",IF(AH7="-","【-】","【"&amp;SUBSTITUTE(TEXT(AH7,"#,##0.00"),"-","△")&amp;"】"))</f>
        <v>【110.27】</v>
      </c>
      <c r="AI6" s="35">
        <f>IF(AI7="",NA(),AI7)</f>
        <v>0</v>
      </c>
      <c r="AJ6" s="35">
        <f t="shared" ref="AJ6:AR6" si="5">IF(AJ7="",NA(),AJ7)</f>
        <v>0</v>
      </c>
      <c r="AK6" s="35">
        <f t="shared" si="5"/>
        <v>0</v>
      </c>
      <c r="AL6" s="35">
        <f t="shared" si="5"/>
        <v>0</v>
      </c>
      <c r="AM6" s="35">
        <f t="shared" si="5"/>
        <v>0</v>
      </c>
      <c r="AN6" s="36">
        <f t="shared" si="5"/>
        <v>12.44</v>
      </c>
      <c r="AO6" s="36">
        <f t="shared" si="5"/>
        <v>16.399999999999999</v>
      </c>
      <c r="AP6" s="36">
        <f t="shared" si="5"/>
        <v>25.66</v>
      </c>
      <c r="AQ6" s="36">
        <f t="shared" si="5"/>
        <v>21.69</v>
      </c>
      <c r="AR6" s="36">
        <f t="shared" si="5"/>
        <v>24.04</v>
      </c>
      <c r="AS6" s="35" t="str">
        <f>IF(AS7="","",IF(AS7="-","【-】","【"&amp;SUBSTITUTE(TEXT(AS7,"#,##0.00"),"-","△")&amp;"】"))</f>
        <v>【1.15】</v>
      </c>
      <c r="AT6" s="36">
        <f>IF(AT7="",NA(),AT7)</f>
        <v>167.5</v>
      </c>
      <c r="AU6" s="36">
        <f t="shared" ref="AU6:BC6" si="6">IF(AU7="",NA(),AU7)</f>
        <v>139.01</v>
      </c>
      <c r="AV6" s="36">
        <f t="shared" si="6"/>
        <v>139.79</v>
      </c>
      <c r="AW6" s="36">
        <f t="shared" si="6"/>
        <v>174.98</v>
      </c>
      <c r="AX6" s="36">
        <f t="shared" si="6"/>
        <v>244.72</v>
      </c>
      <c r="AY6" s="36">
        <f t="shared" si="6"/>
        <v>371.89</v>
      </c>
      <c r="AZ6" s="36">
        <f t="shared" si="6"/>
        <v>293.23</v>
      </c>
      <c r="BA6" s="36">
        <f t="shared" si="6"/>
        <v>300.14</v>
      </c>
      <c r="BB6" s="36">
        <f t="shared" si="6"/>
        <v>301.04000000000002</v>
      </c>
      <c r="BC6" s="36">
        <f t="shared" si="6"/>
        <v>305.08</v>
      </c>
      <c r="BD6" s="35" t="str">
        <f>IF(BD7="","",IF(BD7="-","【-】","【"&amp;SUBSTITUTE(TEXT(BD7,"#,##0.00"),"-","△")&amp;"】"))</f>
        <v>【260.31】</v>
      </c>
      <c r="BE6" s="36">
        <f>IF(BE7="",NA(),BE7)</f>
        <v>287.10000000000002</v>
      </c>
      <c r="BF6" s="36">
        <f t="shared" ref="BF6:BN6" si="7">IF(BF7="",NA(),BF7)</f>
        <v>225.29</v>
      </c>
      <c r="BG6" s="36">
        <f t="shared" si="7"/>
        <v>169.22</v>
      </c>
      <c r="BH6" s="36">
        <f t="shared" si="7"/>
        <v>122.95</v>
      </c>
      <c r="BI6" s="36">
        <f t="shared" si="7"/>
        <v>82.79</v>
      </c>
      <c r="BJ6" s="36">
        <f t="shared" si="7"/>
        <v>483.11</v>
      </c>
      <c r="BK6" s="36">
        <f t="shared" si="7"/>
        <v>542.29999999999995</v>
      </c>
      <c r="BL6" s="36">
        <f t="shared" si="7"/>
        <v>566.65</v>
      </c>
      <c r="BM6" s="36">
        <f t="shared" si="7"/>
        <v>551.62</v>
      </c>
      <c r="BN6" s="36">
        <f t="shared" si="7"/>
        <v>585.59</v>
      </c>
      <c r="BO6" s="35" t="str">
        <f>IF(BO7="","",IF(BO7="-","【-】","【"&amp;SUBSTITUTE(TEXT(BO7,"#,##0.00"),"-","△")&amp;"】"))</f>
        <v>【275.67】</v>
      </c>
      <c r="BP6" s="36">
        <f>IF(BP7="",NA(),BP7)</f>
        <v>81.459999999999994</v>
      </c>
      <c r="BQ6" s="36">
        <f t="shared" ref="BQ6:BY6" si="8">IF(BQ7="",NA(),BQ7)</f>
        <v>92.25</v>
      </c>
      <c r="BR6" s="36">
        <f t="shared" si="8"/>
        <v>95.01</v>
      </c>
      <c r="BS6" s="36">
        <f t="shared" si="8"/>
        <v>102.48</v>
      </c>
      <c r="BT6" s="36">
        <f t="shared" si="8"/>
        <v>104.65</v>
      </c>
      <c r="BU6" s="36">
        <f t="shared" si="8"/>
        <v>93.28</v>
      </c>
      <c r="BV6" s="36">
        <f t="shared" si="8"/>
        <v>87.51</v>
      </c>
      <c r="BW6" s="36">
        <f t="shared" si="8"/>
        <v>84.77</v>
      </c>
      <c r="BX6" s="36">
        <f t="shared" si="8"/>
        <v>87.11</v>
      </c>
      <c r="BY6" s="36">
        <f t="shared" si="8"/>
        <v>82.78</v>
      </c>
      <c r="BZ6" s="35" t="str">
        <f>IF(BZ7="","",IF(BZ7="-","【-】","【"&amp;SUBSTITUTE(TEXT(BZ7,"#,##0.00"),"-","△")&amp;"】"))</f>
        <v>【100.05】</v>
      </c>
      <c r="CA6" s="36">
        <f>IF(CA7="",NA(),CA7)</f>
        <v>230.11</v>
      </c>
      <c r="CB6" s="36">
        <f t="shared" ref="CB6:CJ6" si="9">IF(CB7="",NA(),CB7)</f>
        <v>202.99</v>
      </c>
      <c r="CC6" s="36">
        <f t="shared" si="9"/>
        <v>197.39</v>
      </c>
      <c r="CD6" s="36">
        <f t="shared" si="9"/>
        <v>183.18</v>
      </c>
      <c r="CE6" s="36">
        <f t="shared" si="9"/>
        <v>178.71</v>
      </c>
      <c r="CF6" s="36">
        <f t="shared" si="9"/>
        <v>208.29</v>
      </c>
      <c r="CG6" s="36">
        <f t="shared" si="9"/>
        <v>218.42</v>
      </c>
      <c r="CH6" s="36">
        <f t="shared" si="9"/>
        <v>227.27</v>
      </c>
      <c r="CI6" s="36">
        <f t="shared" si="9"/>
        <v>223.98</v>
      </c>
      <c r="CJ6" s="36">
        <f t="shared" si="9"/>
        <v>225.09</v>
      </c>
      <c r="CK6" s="35" t="str">
        <f>IF(CK7="","",IF(CK7="-","【-】","【"&amp;SUBSTITUTE(TEXT(CK7,"#,##0.00"),"-","△")&amp;"】"))</f>
        <v>【166.40】</v>
      </c>
      <c r="CL6" s="36">
        <f>IF(CL7="",NA(),CL7)</f>
        <v>89.49</v>
      </c>
      <c r="CM6" s="36">
        <f t="shared" ref="CM6:CU6" si="10">IF(CM7="",NA(),CM7)</f>
        <v>90.38</v>
      </c>
      <c r="CN6" s="36">
        <f t="shared" si="10"/>
        <v>89.96</v>
      </c>
      <c r="CO6" s="36">
        <f t="shared" si="10"/>
        <v>85.59</v>
      </c>
      <c r="CP6" s="36">
        <f t="shared" si="10"/>
        <v>91.42</v>
      </c>
      <c r="CQ6" s="36">
        <f t="shared" si="10"/>
        <v>49.32</v>
      </c>
      <c r="CR6" s="36">
        <f t="shared" si="10"/>
        <v>50.24</v>
      </c>
      <c r="CS6" s="36">
        <f t="shared" si="10"/>
        <v>50.29</v>
      </c>
      <c r="CT6" s="36">
        <f t="shared" si="10"/>
        <v>49.64</v>
      </c>
      <c r="CU6" s="36">
        <f t="shared" si="10"/>
        <v>49.38</v>
      </c>
      <c r="CV6" s="35" t="str">
        <f>IF(CV7="","",IF(CV7="-","【-】","【"&amp;SUBSTITUTE(TEXT(CV7,"#,##0.00"),"-","△")&amp;"】"))</f>
        <v>【60.69】</v>
      </c>
      <c r="CW6" s="36">
        <f>IF(CW7="",NA(),CW7)</f>
        <v>74.95</v>
      </c>
      <c r="CX6" s="36">
        <f t="shared" ref="CX6:DF6" si="11">IF(CX7="",NA(),CX7)</f>
        <v>77.209999999999994</v>
      </c>
      <c r="CY6" s="36">
        <f t="shared" si="11"/>
        <v>79.180000000000007</v>
      </c>
      <c r="CZ6" s="36">
        <f t="shared" si="11"/>
        <v>82.81</v>
      </c>
      <c r="DA6" s="36">
        <f t="shared" si="11"/>
        <v>80.16</v>
      </c>
      <c r="DB6" s="36">
        <f t="shared" si="11"/>
        <v>79.34</v>
      </c>
      <c r="DC6" s="36">
        <f t="shared" si="11"/>
        <v>78.650000000000006</v>
      </c>
      <c r="DD6" s="36">
        <f t="shared" si="11"/>
        <v>77.73</v>
      </c>
      <c r="DE6" s="36">
        <f t="shared" si="11"/>
        <v>78.09</v>
      </c>
      <c r="DF6" s="36">
        <f t="shared" si="11"/>
        <v>78.010000000000005</v>
      </c>
      <c r="DG6" s="35" t="str">
        <f>IF(DG7="","",IF(DG7="-","【-】","【"&amp;SUBSTITUTE(TEXT(DG7,"#,##0.00"),"-","△")&amp;"】"))</f>
        <v>【89.82】</v>
      </c>
      <c r="DH6" s="36">
        <f>IF(DH7="",NA(),DH7)</f>
        <v>63.88</v>
      </c>
      <c r="DI6" s="36">
        <f t="shared" ref="DI6:DQ6" si="12">IF(DI7="",NA(),DI7)</f>
        <v>64.790000000000006</v>
      </c>
      <c r="DJ6" s="36">
        <f t="shared" si="12"/>
        <v>65.72</v>
      </c>
      <c r="DK6" s="36">
        <f t="shared" si="12"/>
        <v>66.77</v>
      </c>
      <c r="DL6" s="36">
        <f t="shared" si="12"/>
        <v>67.819999999999993</v>
      </c>
      <c r="DM6" s="36">
        <f t="shared" si="12"/>
        <v>48.3</v>
      </c>
      <c r="DN6" s="36">
        <f t="shared" si="12"/>
        <v>45.14</v>
      </c>
      <c r="DO6" s="36">
        <f t="shared" si="12"/>
        <v>45.85</v>
      </c>
      <c r="DP6" s="36">
        <f t="shared" si="12"/>
        <v>47.31</v>
      </c>
      <c r="DQ6" s="36">
        <f t="shared" si="12"/>
        <v>47.5</v>
      </c>
      <c r="DR6" s="35" t="str">
        <f>IF(DR7="","",IF(DR7="-","【-】","【"&amp;SUBSTITUTE(TEXT(DR7,"#,##0.00"),"-","△")&amp;"】"))</f>
        <v>【50.19】</v>
      </c>
      <c r="DS6" s="35">
        <f>IF(DS7="",NA(),DS7)</f>
        <v>0</v>
      </c>
      <c r="DT6" s="35">
        <f t="shared" ref="DT6:EB6" si="13">IF(DT7="",NA(),DT7)</f>
        <v>0</v>
      </c>
      <c r="DU6" s="35">
        <f t="shared" si="13"/>
        <v>0</v>
      </c>
      <c r="DV6" s="35">
        <f t="shared" si="13"/>
        <v>0</v>
      </c>
      <c r="DW6" s="35">
        <f t="shared" si="13"/>
        <v>0</v>
      </c>
      <c r="DX6" s="36">
        <f t="shared" si="13"/>
        <v>12.43</v>
      </c>
      <c r="DY6" s="36">
        <f t="shared" si="13"/>
        <v>13.58</v>
      </c>
      <c r="DZ6" s="36">
        <f t="shared" si="13"/>
        <v>14.13</v>
      </c>
      <c r="EA6" s="36">
        <f t="shared" si="13"/>
        <v>16.77</v>
      </c>
      <c r="EB6" s="36">
        <f t="shared" si="13"/>
        <v>17.399999999999999</v>
      </c>
      <c r="EC6" s="35" t="str">
        <f>IF(EC7="","",IF(EC7="-","【-】","【"&amp;SUBSTITUTE(TEXT(EC7,"#,##0.00"),"-","△")&amp;"】"))</f>
        <v>【20.63】</v>
      </c>
      <c r="ED6" s="36">
        <f>IF(ED7="",NA(),ED7)</f>
        <v>0.83</v>
      </c>
      <c r="EE6" s="36">
        <f t="shared" ref="EE6:EM6" si="14">IF(EE7="",NA(),EE7)</f>
        <v>0.44</v>
      </c>
      <c r="EF6" s="36">
        <f t="shared" si="14"/>
        <v>0.12</v>
      </c>
      <c r="EG6" s="36">
        <f t="shared" si="14"/>
        <v>0.1</v>
      </c>
      <c r="EH6" s="35">
        <f t="shared" si="14"/>
        <v>0</v>
      </c>
      <c r="EI6" s="36">
        <f t="shared" si="14"/>
        <v>0.46</v>
      </c>
      <c r="EJ6" s="36">
        <f t="shared" si="14"/>
        <v>0.44</v>
      </c>
      <c r="EK6" s="36">
        <f t="shared" si="14"/>
        <v>0.52</v>
      </c>
      <c r="EL6" s="36">
        <f t="shared" si="14"/>
        <v>0.47</v>
      </c>
      <c r="EM6" s="36">
        <f t="shared" si="14"/>
        <v>0.4</v>
      </c>
      <c r="EN6" s="35" t="str">
        <f>IF(EN7="","",IF(EN7="-","【-】","【"&amp;SUBSTITUTE(TEXT(EN7,"#,##0.00"),"-","△")&amp;"】"))</f>
        <v>【0.69】</v>
      </c>
    </row>
    <row r="7" spans="1:144" s="37" customFormat="1" x14ac:dyDescent="0.2">
      <c r="A7" s="29"/>
      <c r="B7" s="38">
        <v>2020</v>
      </c>
      <c r="C7" s="38">
        <v>74641</v>
      </c>
      <c r="D7" s="38">
        <v>46</v>
      </c>
      <c r="E7" s="38">
        <v>1</v>
      </c>
      <c r="F7" s="38">
        <v>0</v>
      </c>
      <c r="G7" s="38">
        <v>1</v>
      </c>
      <c r="H7" s="38" t="s">
        <v>93</v>
      </c>
      <c r="I7" s="38" t="s">
        <v>94</v>
      </c>
      <c r="J7" s="38" t="s">
        <v>95</v>
      </c>
      <c r="K7" s="38" t="s">
        <v>96</v>
      </c>
      <c r="L7" s="38" t="s">
        <v>97</v>
      </c>
      <c r="M7" s="38" t="s">
        <v>98</v>
      </c>
      <c r="N7" s="39" t="s">
        <v>99</v>
      </c>
      <c r="O7" s="39">
        <v>87.01</v>
      </c>
      <c r="P7" s="39">
        <v>84.82</v>
      </c>
      <c r="Q7" s="39">
        <v>3685</v>
      </c>
      <c r="R7" s="39">
        <v>6358</v>
      </c>
      <c r="S7" s="39">
        <v>35.43</v>
      </c>
      <c r="T7" s="39">
        <v>179.45</v>
      </c>
      <c r="U7" s="39">
        <v>5248</v>
      </c>
      <c r="V7" s="39">
        <v>26.1</v>
      </c>
      <c r="W7" s="39">
        <v>201.07</v>
      </c>
      <c r="X7" s="39">
        <v>121.91</v>
      </c>
      <c r="Y7" s="39">
        <v>128.15</v>
      </c>
      <c r="Z7" s="39">
        <v>130.38999999999999</v>
      </c>
      <c r="AA7" s="39">
        <v>132.65</v>
      </c>
      <c r="AB7" s="39">
        <v>132.63999999999999</v>
      </c>
      <c r="AC7" s="39">
        <v>107.95</v>
      </c>
      <c r="AD7" s="39">
        <v>104.47</v>
      </c>
      <c r="AE7" s="39">
        <v>103.81</v>
      </c>
      <c r="AF7" s="39">
        <v>104.35</v>
      </c>
      <c r="AG7" s="39">
        <v>105.34</v>
      </c>
      <c r="AH7" s="39">
        <v>110.27</v>
      </c>
      <c r="AI7" s="39">
        <v>0</v>
      </c>
      <c r="AJ7" s="39">
        <v>0</v>
      </c>
      <c r="AK7" s="39">
        <v>0</v>
      </c>
      <c r="AL7" s="39">
        <v>0</v>
      </c>
      <c r="AM7" s="39">
        <v>0</v>
      </c>
      <c r="AN7" s="39">
        <v>12.44</v>
      </c>
      <c r="AO7" s="39">
        <v>16.399999999999999</v>
      </c>
      <c r="AP7" s="39">
        <v>25.66</v>
      </c>
      <c r="AQ7" s="39">
        <v>21.69</v>
      </c>
      <c r="AR7" s="39">
        <v>24.04</v>
      </c>
      <c r="AS7" s="39">
        <v>1.1499999999999999</v>
      </c>
      <c r="AT7" s="39">
        <v>167.5</v>
      </c>
      <c r="AU7" s="39">
        <v>139.01</v>
      </c>
      <c r="AV7" s="39">
        <v>139.79</v>
      </c>
      <c r="AW7" s="39">
        <v>174.98</v>
      </c>
      <c r="AX7" s="39">
        <v>244.72</v>
      </c>
      <c r="AY7" s="39">
        <v>371.89</v>
      </c>
      <c r="AZ7" s="39">
        <v>293.23</v>
      </c>
      <c r="BA7" s="39">
        <v>300.14</v>
      </c>
      <c r="BB7" s="39">
        <v>301.04000000000002</v>
      </c>
      <c r="BC7" s="39">
        <v>305.08</v>
      </c>
      <c r="BD7" s="39">
        <v>260.31</v>
      </c>
      <c r="BE7" s="39">
        <v>287.10000000000002</v>
      </c>
      <c r="BF7" s="39">
        <v>225.29</v>
      </c>
      <c r="BG7" s="39">
        <v>169.22</v>
      </c>
      <c r="BH7" s="39">
        <v>122.95</v>
      </c>
      <c r="BI7" s="39">
        <v>82.79</v>
      </c>
      <c r="BJ7" s="39">
        <v>483.11</v>
      </c>
      <c r="BK7" s="39">
        <v>542.29999999999995</v>
      </c>
      <c r="BL7" s="39">
        <v>566.65</v>
      </c>
      <c r="BM7" s="39">
        <v>551.62</v>
      </c>
      <c r="BN7" s="39">
        <v>585.59</v>
      </c>
      <c r="BO7" s="39">
        <v>275.67</v>
      </c>
      <c r="BP7" s="39">
        <v>81.459999999999994</v>
      </c>
      <c r="BQ7" s="39">
        <v>92.25</v>
      </c>
      <c r="BR7" s="39">
        <v>95.01</v>
      </c>
      <c r="BS7" s="39">
        <v>102.48</v>
      </c>
      <c r="BT7" s="39">
        <v>104.65</v>
      </c>
      <c r="BU7" s="39">
        <v>93.28</v>
      </c>
      <c r="BV7" s="39">
        <v>87.51</v>
      </c>
      <c r="BW7" s="39">
        <v>84.77</v>
      </c>
      <c r="BX7" s="39">
        <v>87.11</v>
      </c>
      <c r="BY7" s="39">
        <v>82.78</v>
      </c>
      <c r="BZ7" s="39">
        <v>100.05</v>
      </c>
      <c r="CA7" s="39">
        <v>230.11</v>
      </c>
      <c r="CB7" s="39">
        <v>202.99</v>
      </c>
      <c r="CC7" s="39">
        <v>197.39</v>
      </c>
      <c r="CD7" s="39">
        <v>183.18</v>
      </c>
      <c r="CE7" s="39">
        <v>178.71</v>
      </c>
      <c r="CF7" s="39">
        <v>208.29</v>
      </c>
      <c r="CG7" s="39">
        <v>218.42</v>
      </c>
      <c r="CH7" s="39">
        <v>227.27</v>
      </c>
      <c r="CI7" s="39">
        <v>223.98</v>
      </c>
      <c r="CJ7" s="39">
        <v>225.09</v>
      </c>
      <c r="CK7" s="39">
        <v>166.4</v>
      </c>
      <c r="CL7" s="39">
        <v>89.49</v>
      </c>
      <c r="CM7" s="39">
        <v>90.38</v>
      </c>
      <c r="CN7" s="39">
        <v>89.96</v>
      </c>
      <c r="CO7" s="39">
        <v>85.59</v>
      </c>
      <c r="CP7" s="39">
        <v>91.42</v>
      </c>
      <c r="CQ7" s="39">
        <v>49.32</v>
      </c>
      <c r="CR7" s="39">
        <v>50.24</v>
      </c>
      <c r="CS7" s="39">
        <v>50.29</v>
      </c>
      <c r="CT7" s="39">
        <v>49.64</v>
      </c>
      <c r="CU7" s="39">
        <v>49.38</v>
      </c>
      <c r="CV7" s="39">
        <v>60.69</v>
      </c>
      <c r="CW7" s="39">
        <v>74.95</v>
      </c>
      <c r="CX7" s="39">
        <v>77.209999999999994</v>
      </c>
      <c r="CY7" s="39">
        <v>79.180000000000007</v>
      </c>
      <c r="CZ7" s="39">
        <v>82.81</v>
      </c>
      <c r="DA7" s="39">
        <v>80.16</v>
      </c>
      <c r="DB7" s="39">
        <v>79.34</v>
      </c>
      <c r="DC7" s="39">
        <v>78.650000000000006</v>
      </c>
      <c r="DD7" s="39">
        <v>77.73</v>
      </c>
      <c r="DE7" s="39">
        <v>78.09</v>
      </c>
      <c r="DF7" s="39">
        <v>78.010000000000005</v>
      </c>
      <c r="DG7" s="39">
        <v>89.82</v>
      </c>
      <c r="DH7" s="39">
        <v>63.88</v>
      </c>
      <c r="DI7" s="39">
        <v>64.790000000000006</v>
      </c>
      <c r="DJ7" s="39">
        <v>65.72</v>
      </c>
      <c r="DK7" s="39">
        <v>66.77</v>
      </c>
      <c r="DL7" s="39">
        <v>67.819999999999993</v>
      </c>
      <c r="DM7" s="39">
        <v>48.3</v>
      </c>
      <c r="DN7" s="39">
        <v>45.14</v>
      </c>
      <c r="DO7" s="39">
        <v>45.85</v>
      </c>
      <c r="DP7" s="39">
        <v>47.31</v>
      </c>
      <c r="DQ7" s="39">
        <v>47.5</v>
      </c>
      <c r="DR7" s="39">
        <v>50.19</v>
      </c>
      <c r="DS7" s="39">
        <v>0</v>
      </c>
      <c r="DT7" s="39">
        <v>0</v>
      </c>
      <c r="DU7" s="39">
        <v>0</v>
      </c>
      <c r="DV7" s="39">
        <v>0</v>
      </c>
      <c r="DW7" s="39">
        <v>0</v>
      </c>
      <c r="DX7" s="39">
        <v>12.43</v>
      </c>
      <c r="DY7" s="39">
        <v>13.58</v>
      </c>
      <c r="DZ7" s="39">
        <v>14.13</v>
      </c>
      <c r="EA7" s="39">
        <v>16.77</v>
      </c>
      <c r="EB7" s="39">
        <v>17.399999999999999</v>
      </c>
      <c r="EC7" s="39">
        <v>20.63</v>
      </c>
      <c r="ED7" s="39">
        <v>0.83</v>
      </c>
      <c r="EE7" s="39">
        <v>0.44</v>
      </c>
      <c r="EF7" s="39">
        <v>0.12</v>
      </c>
      <c r="EG7" s="39">
        <v>0.1</v>
      </c>
      <c r="EH7" s="39">
        <v>0</v>
      </c>
      <c r="EI7" s="39">
        <v>0.46</v>
      </c>
      <c r="EJ7" s="39">
        <v>0.44</v>
      </c>
      <c r="EK7" s="39">
        <v>0.52</v>
      </c>
      <c r="EL7" s="39">
        <v>0.47</v>
      </c>
      <c r="EM7" s="39">
        <v>0.4</v>
      </c>
      <c r="EN7" s="39">
        <v>0.69</v>
      </c>
    </row>
    <row r="8" spans="1:144" x14ac:dyDescent="0.2">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2">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2">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2">
      <c r="B11">
        <v>4</v>
      </c>
      <c r="C11">
        <v>3</v>
      </c>
      <c r="D11">
        <v>2</v>
      </c>
      <c r="E11">
        <v>1</v>
      </c>
      <c r="F11">
        <v>0</v>
      </c>
      <c r="G11" t="s">
        <v>105</v>
      </c>
    </row>
    <row r="12" spans="1:144" x14ac:dyDescent="0.2">
      <c r="B12">
        <v>1</v>
      </c>
      <c r="C12">
        <v>1</v>
      </c>
      <c r="D12">
        <v>1</v>
      </c>
      <c r="E12">
        <v>1</v>
      </c>
      <c r="F12">
        <v>2</v>
      </c>
      <c r="G12" t="s">
        <v>106</v>
      </c>
    </row>
    <row r="13" spans="1:144" x14ac:dyDescent="0.2">
      <c r="B13" t="s">
        <v>107</v>
      </c>
      <c r="C13" t="s">
        <v>108</v>
      </c>
      <c r="D13" t="s">
        <v>107</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齋藤 雄也</cp:lastModifiedBy>
  <cp:lastPrinted>2022-02-15T08:21:50Z</cp:lastPrinted>
  <dcterms:created xsi:type="dcterms:W3CDTF">2021-12-03T06:44:46Z</dcterms:created>
  <dcterms:modified xsi:type="dcterms:W3CDTF">2022-02-15T08:22:01Z</dcterms:modified>
  <cp:category/>
</cp:coreProperties>
</file>