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200水道事業所\所共通\【11 各種統計資料分析データ】\水道経営分析\令和3年度\"/>
    </mc:Choice>
  </mc:AlternateContent>
  <workbookProtection workbookAlgorithmName="SHA-512" workbookHashValue="GighVHie9HrcPATdenJz2vsBczdHZ/s0KulqpLGdO4krKsz9wSjycIUw28kybIZBvXKgqZm648zgT6A9Gq75oQ==" workbookSaltValue="AqxdtC2QOykZ/hMOxm3Ob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<sst xmlns="http://schemas.openxmlformats.org/spreadsheetml/2006/main" count="228" uniqueCount="115">
  <si>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</si>
  <si>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</si>
  <si>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</si>
  <si>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</si>
  <si>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</si>
  <si>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</si>
  <si>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</si>
  <si>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</si>
  <si>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</si>
  <si>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</si>
  <si>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</si>
  <si>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</si>
  <si>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</si>
  <si>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</si>
  <si>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</si>
  <si>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</si>
  <si>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</si>
  <si>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</si>
  <si>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</si>
  <si>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</si>
  <si>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</si>
  <si>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</si>
  <si>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</si>
  <si>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</si>
  <si>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</si>
  <si>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</si>
  <si>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</si>
  <si>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</si>
  <si>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</si>
  <si>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</si>
  <si>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</si>
  <si>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</si>
  <si>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</si>
  <si>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</si>
  <si>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</si>
  <si>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</si>
  <si>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</si>
  <si>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</si>
  <si>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</si>
  <si>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</si>
  <si>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</si>
  <si>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</si>
  <si>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</si>
  <si>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</si>
  <si>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</si>
  <si>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</si>
  <si>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</si>
  <si>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</si>
  <si>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</si>
  <si>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</si>
  <si>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</si>
  <si>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</si>
  <si>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</si>
  <si>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</si>
  <si>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</si>
  <si>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</si>
  <si>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</si>
  <si>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</si>
  <si>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</si>
  <si>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</si>
  <si>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</si>
  <si>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</si>
  <si>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</si>
  <si>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</si>
  <si>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</si>
  <si>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</si>
  <si>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</si>
  <si>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</si>
  <si>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</si>
  <si>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</si>
  <si>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</si>
  <si>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</si>
  <si>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</si>
  <si>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</si>
  <si>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</si>
  <si>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</si>
  <si>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</si>
  <si>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</si>
  <si>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</si>
  <si>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</si>
  <si>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</si>
  <si>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</si>
  <si>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</si>
  <si>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</si>
  <si>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</si>
  <si>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</si>
  <si>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</si>
  <si>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</si>
  <si>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</si>
  <si>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</si>
  <si>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</si>
  <si>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</si>
  <si>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</si>
  <si>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石川町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</si>
  <si>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</si>
  <si>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</si>
  <si>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</si>
  <si>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</si>
  <si>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</si>
  <si>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</si>
  <si>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</si>
  <si>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</si>
  <si>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</si>
  <si>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</si>
  <si>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</si>
  <si>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</si>
  <si>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</si>
  <si>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</si>
  <si>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</si>
  <si>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</si>
  <si>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</si>
  <si>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</si>
  <si>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①経常収支比率　
　当町の水道事業は、平成２９年度に簡易水道を統合し、経営の効率化を図った。前年度より5.57ポイント上回りほぼ類似単体平均値となっている。
③流動比率
　平成２９年度以降200％以上を維持しているが、今後は老朽施設の更新があり建設改良費が大きくなるため減少することも考えられる。
④企業債残高対給水収益比率
　平成２９年度の簡易水道統合に伴い企業債の発行額が増加したがその後は償還が進んでいる。　
⑤料金回収率
　100％以上で類似団体を上回っており概ね良好といえる。
⑥給水原価
　類似団体を下回っており、平成２９年度以降はほぼ横ばいとなっているが、今後も維持管理費等の縮減を進めていく必要がある。
⑦施設利用率
　過去５年間同程度で推移している。　
⑧有収率
　前年度より増加しているものの過去五年では類似団体を下回っている年度もあり、漏水調査や管路等の修繕を行い有収率の向上を図る必要がある。
</t>
    <rPh sb="1" eb="3">
      <t>ケイジョウ</t>
    </rPh>
    <rPh sb="3" eb="5">
      <t>シュウシ</t>
    </rPh>
    <rPh sb="5" eb="7">
      <t>ヒリツ</t>
    </rPh>
    <rPh sb="10" eb="12">
      <t>トウチョウ</t>
    </rPh>
    <rPh sb="13" eb="15">
      <t>スイドウ</t>
    </rPh>
    <rPh sb="15" eb="17">
      <t>ジギョウ</t>
    </rPh>
    <rPh sb="19" eb="21">
      <t>ヘイセイ</t>
    </rPh>
    <rPh sb="23" eb="25">
      <t>ネンド</t>
    </rPh>
    <rPh sb="26" eb="28">
      <t>カンイ</t>
    </rPh>
    <rPh sb="28" eb="30">
      <t>スイドウ</t>
    </rPh>
    <rPh sb="31" eb="33">
      <t>トウゴウ</t>
    </rPh>
    <rPh sb="35" eb="37">
      <t>ケイエイ</t>
    </rPh>
    <rPh sb="38" eb="41">
      <t>コウリツカ</t>
    </rPh>
    <rPh sb="42" eb="43">
      <t>ハカ</t>
    </rPh>
    <rPh sb="46" eb="49">
      <t>ゼンネンド</t>
    </rPh>
    <rPh sb="59" eb="61">
      <t>ウワマワ</t>
    </rPh>
    <rPh sb="64" eb="66">
      <t>ルイジ</t>
    </rPh>
    <rPh sb="66" eb="68">
      <t>タンタイ</t>
    </rPh>
    <rPh sb="68" eb="71">
      <t>ヘイキンチ</t>
    </rPh>
    <rPh sb="80" eb="82">
      <t>リュウドウ</t>
    </rPh>
    <rPh sb="82" eb="84">
      <t>ヒリツ</t>
    </rPh>
    <rPh sb="86" eb="88">
      <t>ヘイセイ</t>
    </rPh>
    <rPh sb="90" eb="92">
      <t>ネンド</t>
    </rPh>
    <rPh sb="92" eb="94">
      <t>イコウ</t>
    </rPh>
    <rPh sb="98" eb="100">
      <t>イジョウ</t>
    </rPh>
    <rPh sb="101" eb="103">
      <t>イジ</t>
    </rPh>
    <rPh sb="109" eb="111">
      <t>コンゴ</t>
    </rPh>
    <rPh sb="112" eb="114">
      <t>ロウキュウ</t>
    </rPh>
    <rPh sb="114" eb="116">
      <t>シセツ</t>
    </rPh>
    <rPh sb="117" eb="119">
      <t>コウシン</t>
    </rPh>
    <rPh sb="122" eb="124">
      <t>ケンセツ</t>
    </rPh>
    <rPh sb="124" eb="126">
      <t>カイリョウ</t>
    </rPh>
    <rPh sb="126" eb="127">
      <t>ヒ</t>
    </rPh>
    <rPh sb="128" eb="129">
      <t>オオ</t>
    </rPh>
    <rPh sb="135" eb="137">
      <t>ゲンショウ</t>
    </rPh>
    <rPh sb="142" eb="143">
      <t>カンガ</t>
    </rPh>
    <rPh sb="150" eb="152">
      <t>キギョウ</t>
    </rPh>
    <rPh sb="152" eb="153">
      <t>サイ</t>
    </rPh>
    <rPh sb="153" eb="155">
      <t>ザンダカ</t>
    </rPh>
    <rPh sb="155" eb="156">
      <t>タイ</t>
    </rPh>
    <rPh sb="156" eb="158">
      <t>キュウスイ</t>
    </rPh>
    <rPh sb="158" eb="160">
      <t>シュウエキ</t>
    </rPh>
    <rPh sb="160" eb="162">
      <t>ヒリツ</t>
    </rPh>
    <rPh sb="164" eb="166">
      <t>ヘイセイ</t>
    </rPh>
    <rPh sb="168" eb="170">
      <t>ネンド</t>
    </rPh>
    <rPh sb="171" eb="173">
      <t>カンイ</t>
    </rPh>
    <rPh sb="173" eb="175">
      <t>スイドウ</t>
    </rPh>
    <rPh sb="175" eb="177">
      <t>トウゴウ</t>
    </rPh>
    <rPh sb="178" eb="179">
      <t>トモナ</t>
    </rPh>
    <rPh sb="180" eb="182">
      <t>キギョウ</t>
    </rPh>
    <rPh sb="182" eb="183">
      <t>サイ</t>
    </rPh>
    <rPh sb="184" eb="186">
      <t>ハッコウ</t>
    </rPh>
    <rPh sb="186" eb="187">
      <t>ガク</t>
    </rPh>
    <rPh sb="188" eb="190">
      <t>ゾウカ</t>
    </rPh>
    <rPh sb="195" eb="196">
      <t>ゴ</t>
    </rPh>
    <rPh sb="197" eb="199">
      <t>ショウカン</t>
    </rPh>
    <rPh sb="200" eb="201">
      <t>スス</t>
    </rPh>
    <rPh sb="209" eb="211">
      <t>リョウキン</t>
    </rPh>
    <rPh sb="211" eb="213">
      <t>カイシュウ</t>
    </rPh>
    <rPh sb="213" eb="214">
      <t>リツ</t>
    </rPh>
    <rPh sb="220" eb="222">
      <t>イジョウ</t>
    </rPh>
    <rPh sb="223" eb="225">
      <t>ルイジ</t>
    </rPh>
    <rPh sb="225" eb="227">
      <t>ダンタイ</t>
    </rPh>
    <rPh sb="228" eb="230">
      <t>ウワマワ</t>
    </rPh>
    <rPh sb="234" eb="235">
      <t>オオム</t>
    </rPh>
    <rPh sb="236" eb="238">
      <t>リョウコウ</t>
    </rPh>
    <rPh sb="245" eb="247">
      <t>キュウスイ</t>
    </rPh>
    <rPh sb="247" eb="249">
      <t>ゲンカ</t>
    </rPh>
    <rPh sb="251" eb="253">
      <t>ルイジ</t>
    </rPh>
    <rPh sb="253" eb="255">
      <t>ダンタイ</t>
    </rPh>
    <rPh sb="256" eb="258">
      <t>シタマワ</t>
    </rPh>
    <rPh sb="263" eb="265">
      <t>ヘイセイ</t>
    </rPh>
    <rPh sb="267" eb="269">
      <t>ネンド</t>
    </rPh>
    <rPh sb="269" eb="271">
      <t>イコウ</t>
    </rPh>
    <rPh sb="274" eb="275">
      <t>ヨコ</t>
    </rPh>
    <rPh sb="285" eb="287">
      <t>コンゴ</t>
    </rPh>
    <rPh sb="288" eb="290">
      <t>イジ</t>
    </rPh>
    <rPh sb="290" eb="293">
      <t>カンリヒ</t>
    </rPh>
    <rPh sb="293" eb="294">
      <t>トウ</t>
    </rPh>
    <rPh sb="295" eb="297">
      <t>シュクゲン</t>
    </rPh>
    <rPh sb="298" eb="299">
      <t>スス</t>
    </rPh>
    <rPh sb="303" eb="305">
      <t>ヒツヨウ</t>
    </rPh>
    <rPh sb="311" eb="313">
      <t>シセツ</t>
    </rPh>
    <rPh sb="313" eb="315">
      <t>リヨウ</t>
    </rPh>
    <rPh sb="315" eb="316">
      <t>リツ</t>
    </rPh>
    <rPh sb="318" eb="320">
      <t>カコ</t>
    </rPh>
    <rPh sb="337" eb="340">
      <t>ユウシュウリツ</t>
    </rPh>
    <rPh sb="342" eb="344">
      <t>ゼンネン</t>
    </rPh>
    <rPh sb="344" eb="345">
      <t>ド</t>
    </rPh>
    <rPh sb="347" eb="349">
      <t>ゾウカ</t>
    </rPh>
    <rPh sb="356" eb="358">
      <t>カコ</t>
    </rPh>
    <rPh sb="358" eb="360">
      <t>ゴネン</t>
    </rPh>
    <rPh sb="362" eb="364">
      <t>ルイジ</t>
    </rPh>
    <rPh sb="364" eb="366">
      <t>ダンタイ</t>
    </rPh>
    <rPh sb="367" eb="369">
      <t>シタマワ</t>
    </rPh>
    <rPh sb="373" eb="375">
      <t>ネンド</t>
    </rPh>
    <rPh sb="379" eb="381">
      <t>ロウスイ</t>
    </rPh>
    <rPh sb="381" eb="383">
      <t>チョウサ</t>
    </rPh>
    <rPh sb="384" eb="386">
      <t>カンロ</t>
    </rPh>
    <rPh sb="386" eb="387">
      <t>トウ</t>
    </rPh>
    <rPh sb="388" eb="390">
      <t>シュウゼン</t>
    </rPh>
    <rPh sb="391" eb="392">
      <t>オコナ</t>
    </rPh>
    <rPh sb="393" eb="396">
      <t>ユウシュウリツ</t>
    </rPh>
    <rPh sb="397" eb="399">
      <t>コウジョウ</t>
    </rPh>
    <rPh sb="400" eb="401">
      <t>ハカ</t>
    </rPh>
    <rPh sb="402" eb="404">
      <t>ヒツヨウ</t>
    </rPh>
    <phoneticPr fontId="4"/>
  </si>
  <si>
    <t>①有形固定資産減価償却率、②管路経年化率
　事業創設じからの老朽管が数多く残っているため、管路経年劣化率は、比較的高い状況にある。大規模事業が控えているため、財政的事情から管路の更新が計画的に実施されていない。漏水対策として老朽管更新を早期に進め、有収率の向上につなげていきたい。</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ジギョウ</t>
    </rPh>
    <rPh sb="24" eb="26">
      <t>ソウセツ</t>
    </rPh>
    <rPh sb="30" eb="32">
      <t>ロウキュウ</t>
    </rPh>
    <rPh sb="32" eb="33">
      <t>カン</t>
    </rPh>
    <rPh sb="34" eb="36">
      <t>カズオオ</t>
    </rPh>
    <rPh sb="37" eb="38">
      <t>ノコ</t>
    </rPh>
    <rPh sb="45" eb="47">
      <t>カンロ</t>
    </rPh>
    <rPh sb="47" eb="49">
      <t>ケイネン</t>
    </rPh>
    <rPh sb="49" eb="51">
      <t>レッカ</t>
    </rPh>
    <rPh sb="51" eb="52">
      <t>リツ</t>
    </rPh>
    <rPh sb="54" eb="57">
      <t>ヒカクテキ</t>
    </rPh>
    <rPh sb="57" eb="58">
      <t>タカ</t>
    </rPh>
    <rPh sb="59" eb="61">
      <t>ジョウキョウ</t>
    </rPh>
    <rPh sb="65" eb="68">
      <t>ダイキボ</t>
    </rPh>
    <rPh sb="68" eb="70">
      <t>ジギョウ</t>
    </rPh>
    <rPh sb="71" eb="72">
      <t>ヒカ</t>
    </rPh>
    <rPh sb="79" eb="82">
      <t>ザイセイテキ</t>
    </rPh>
    <rPh sb="82" eb="84">
      <t>ジジョウ</t>
    </rPh>
    <rPh sb="86" eb="88">
      <t>カンロ</t>
    </rPh>
    <rPh sb="89" eb="91">
      <t>コウシン</t>
    </rPh>
    <rPh sb="92" eb="95">
      <t>ケイカクテキ</t>
    </rPh>
    <rPh sb="96" eb="98">
      <t>ジッシ</t>
    </rPh>
    <rPh sb="105" eb="107">
      <t>ロウスイ</t>
    </rPh>
    <rPh sb="107" eb="109">
      <t>タイサク</t>
    </rPh>
    <rPh sb="112" eb="114">
      <t>ロウキュウ</t>
    </rPh>
    <rPh sb="114" eb="115">
      <t>カン</t>
    </rPh>
    <rPh sb="115" eb="117">
      <t>コウシン</t>
    </rPh>
    <rPh sb="118" eb="120">
      <t>ソウキ</t>
    </rPh>
    <rPh sb="121" eb="122">
      <t>スス</t>
    </rPh>
    <rPh sb="124" eb="127">
      <t>ユウシュウリツ</t>
    </rPh>
    <rPh sb="128" eb="130">
      <t>コウジョウ</t>
    </rPh>
    <phoneticPr fontId="4"/>
  </si>
  <si>
    <t>　経営状況については、概ね健全な状況にあると考えられるが、今後人口減少に伴う給水収益の減少が予測される。また施設の老朽化が徐々に進行しており、浄水場の改修など大規模事業が控えており経営状況は益々厳しくなると考えられる。
　他自治体等との広域連携について、県や関係機関と協議を重ね今後の事業運営をの方向性を探りたい。経営基盤の安定と水道の強靭化を図るため、水道料金の見直しを早急に進めなければならない段階にきている。</t>
    <rPh sb="1" eb="3">
      <t>ケイエイ</t>
    </rPh>
    <rPh sb="3" eb="5">
      <t>ジョウキョウ</t>
    </rPh>
    <rPh sb="11" eb="12">
      <t>オオム</t>
    </rPh>
    <rPh sb="13" eb="15">
      <t>ケンゼン</t>
    </rPh>
    <rPh sb="16" eb="18">
      <t>ジョウキョウ</t>
    </rPh>
    <rPh sb="22" eb="23">
      <t>カンガ</t>
    </rPh>
    <rPh sb="29" eb="31">
      <t>コンゴ</t>
    </rPh>
    <rPh sb="31" eb="33">
      <t>ジンコウ</t>
    </rPh>
    <rPh sb="33" eb="35">
      <t>ゲンショウ</t>
    </rPh>
    <rPh sb="36" eb="37">
      <t>トモナ</t>
    </rPh>
    <rPh sb="38" eb="40">
      <t>キュウスイ</t>
    </rPh>
    <rPh sb="40" eb="42">
      <t>シュウエキ</t>
    </rPh>
    <rPh sb="43" eb="45">
      <t>ゲンショウ</t>
    </rPh>
    <rPh sb="46" eb="48">
      <t>ヨソク</t>
    </rPh>
    <rPh sb="54" eb="56">
      <t>シセツ</t>
    </rPh>
    <rPh sb="57" eb="60">
      <t>ロウキュウカ</t>
    </rPh>
    <rPh sb="61" eb="63">
      <t>ジョジョ</t>
    </rPh>
    <rPh sb="64" eb="66">
      <t>シンコウ</t>
    </rPh>
    <rPh sb="71" eb="74">
      <t>ジョウスイジョウ</t>
    </rPh>
    <rPh sb="75" eb="77">
      <t>カイシュウ</t>
    </rPh>
    <rPh sb="79" eb="82">
      <t>ダイキボ</t>
    </rPh>
    <rPh sb="82" eb="84">
      <t>ジギョウ</t>
    </rPh>
    <rPh sb="85" eb="86">
      <t>ヒカ</t>
    </rPh>
    <rPh sb="90" eb="92">
      <t>ケイエイ</t>
    </rPh>
    <rPh sb="92" eb="94">
      <t>ジョウキョウ</t>
    </rPh>
    <rPh sb="95" eb="97">
      <t>マスマス</t>
    </rPh>
    <rPh sb="97" eb="98">
      <t>キビ</t>
    </rPh>
    <rPh sb="103" eb="104">
      <t>カンガ</t>
    </rPh>
    <rPh sb="111" eb="112">
      <t>タ</t>
    </rPh>
    <rPh sb="112" eb="115">
      <t>ジチタイ</t>
    </rPh>
    <rPh sb="115" eb="116">
      <t>トウ</t>
    </rPh>
    <rPh sb="118" eb="120">
      <t>コウイキ</t>
    </rPh>
    <rPh sb="120" eb="122">
      <t>レンケイ</t>
    </rPh>
    <rPh sb="127" eb="128">
      <t>ケン</t>
    </rPh>
    <rPh sb="129" eb="131">
      <t>カンケイ</t>
    </rPh>
    <rPh sb="131" eb="133">
      <t>キカン</t>
    </rPh>
    <rPh sb="134" eb="136">
      <t>キョウギ</t>
    </rPh>
    <rPh sb="137" eb="138">
      <t>カサ</t>
    </rPh>
    <rPh sb="139" eb="141">
      <t>コンゴ</t>
    </rPh>
    <rPh sb="142" eb="144">
      <t>ジギョウ</t>
    </rPh>
    <rPh sb="144" eb="146">
      <t>ウンエイ</t>
    </rPh>
    <rPh sb="148" eb="151">
      <t>ホウコウセイ</t>
    </rPh>
    <rPh sb="152" eb="153">
      <t>サグ</t>
    </rPh>
    <rPh sb="157" eb="159">
      <t>ケイエイ</t>
    </rPh>
    <rPh sb="159" eb="161">
      <t>キバン</t>
    </rPh>
    <rPh sb="162" eb="164">
      <t>アンテイ</t>
    </rPh>
    <rPh sb="165" eb="167">
      <t>スイドウ</t>
    </rPh>
    <rPh sb="168" eb="170">
      <t>キョウジン</t>
    </rPh>
    <rPh sb="170" eb="171">
      <t>カ</t>
    </rPh>
    <rPh sb="172" eb="173">
      <t>ハカ</t>
    </rPh>
    <rPh sb="177" eb="179">
      <t>スイドウ</t>
    </rPh>
    <rPh sb="179" eb="181">
      <t>リョウキン</t>
    </rPh>
    <rPh sb="182" eb="184">
      <t>ミナオ</t>
    </rPh>
    <rPh sb="186" eb="188">
      <t>ソウキュウ</t>
    </rPh>
    <rPh sb="189" eb="190">
      <t>スス</t>
    </rPh>
    <rPh sb="199" eb="201">
      <t>ダンカイ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</si>
</sst>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0.52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65-4AE0-87F6-30B75E92C5EE}"/>
            </c:ext>
          </c:extLst>
        </c:ser>
        <c:dLbls>
          <c:showLegendKey val="0"/>
          <c:showVal val="0"/>
          <c:showCatName val="0"/>
          <c:showSerName val="0"/>
          <c:showPercent val="0"/>
          <c:showBubbleSize val="0"/>
        </c:dLbls>
        <c:gapWidth val="150"/>
        <c:axId val="309007080"/>
        <c:axId val="30900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0065-4AE0-87F6-30B75E92C5EE}"/>
            </c:ext>
          </c:extLst>
        </c:ser>
        <c:dLbls>
          <c:showLegendKey val="0"/>
          <c:showVal val="0"/>
          <c:showCatName val="0"/>
          <c:showSerName val="0"/>
          <c:showPercent val="0"/>
          <c:showBubbleSize val="0"/>
        </c:dLbls>
        <c:marker val="1"/>
        <c:smooth val="0"/>
        <c:axId val="309007080"/>
        <c:axId val="309007472"/>
      </c:lineChart>
      <c:dateAx>
        <c:axId val="309007080"/>
        <c:scaling>
          <c:orientation val="minMax"/>
        </c:scaling>
        <c:delete val="1"/>
        <c:axPos val="b"/>
        <c:numFmt formatCode="&quot;H&quot;yy" sourceLinked="1"/>
        <c:majorTickMark val="none"/>
        <c:minorTickMark val="none"/>
        <c:tickLblPos val="none"/>
        <c:crossAx val="309007472"/>
        <c:crosses val="autoZero"/>
        <c:auto val="1"/>
        <c:lblOffset val="100"/>
        <c:baseTimeUnit val="years"/>
      </c:dateAx>
      <c:valAx>
        <c:axId val="30900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76.88</c:v>
                </c:pt>
                <c:pt idx="1">
                  <c:v>71.95</c:v>
                </c:pt>
                <c:pt idx="2">
                  <c:v>69.760000000000005</c:v>
                </c:pt>
                <c:pt idx="3">
                  <c:v>70.36</c:v>
                </c:pt>
                <c:pt idx="4">
                  <c:v>70.599999999999994</c:v>
                </c:pt>
              </c:numCache>
            </c:numRef>
          </c:val>
          <c:extLst xmlns:c16r2="http://schemas.microsoft.com/office/drawing/2015/06/chart">
            <c:ext xmlns:c16="http://schemas.microsoft.com/office/drawing/2014/chart" uri="{C3380CC4-5D6E-409C-BE32-E72D297353CC}">
              <c16:uniqueId val="{00000000-F2E3-4D74-86DA-DC5124AD4D76}"/>
            </c:ext>
          </c:extLst>
        </c:ser>
        <c:dLbls>
          <c:showLegendKey val="0"/>
          <c:showVal val="0"/>
          <c:showCatName val="0"/>
          <c:showSerName val="0"/>
          <c:showPercent val="0"/>
          <c:showBubbleSize val="0"/>
        </c:dLbls>
        <c:gapWidth val="150"/>
        <c:axId val="311100392"/>
        <c:axId val="31109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F2E3-4D74-86DA-DC5124AD4D76}"/>
            </c:ext>
          </c:extLst>
        </c:ser>
        <c:dLbls>
          <c:showLegendKey val="0"/>
          <c:showVal val="0"/>
          <c:showCatName val="0"/>
          <c:showSerName val="0"/>
          <c:showPercent val="0"/>
          <c:showBubbleSize val="0"/>
        </c:dLbls>
        <c:marker val="1"/>
        <c:smooth val="0"/>
        <c:axId val="311100392"/>
        <c:axId val="311093336"/>
      </c:lineChart>
      <c:dateAx>
        <c:axId val="311100392"/>
        <c:scaling>
          <c:orientation val="minMax"/>
        </c:scaling>
        <c:delete val="1"/>
        <c:axPos val="b"/>
        <c:numFmt formatCode="&quot;H&quot;yy" sourceLinked="1"/>
        <c:majorTickMark val="none"/>
        <c:minorTickMark val="none"/>
        <c:tickLblPos val="none"/>
        <c:crossAx val="311093336"/>
        <c:crosses val="autoZero"/>
        <c:auto val="1"/>
        <c:lblOffset val="100"/>
        <c:baseTimeUnit val="years"/>
      </c:dateAx>
      <c:valAx>
        <c:axId val="31109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10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79.680000000000007</c:v>
                </c:pt>
                <c:pt idx="1">
                  <c:v>80.23</c:v>
                </c:pt>
                <c:pt idx="2">
                  <c:v>83.34</c:v>
                </c:pt>
                <c:pt idx="3">
                  <c:v>79.92</c:v>
                </c:pt>
                <c:pt idx="4">
                  <c:v>80.930000000000007</c:v>
                </c:pt>
              </c:numCache>
            </c:numRef>
          </c:val>
          <c:extLst xmlns:c16r2="http://schemas.microsoft.com/office/drawing/2015/06/chart">
            <c:ext xmlns:c16="http://schemas.microsoft.com/office/drawing/2014/chart" uri="{C3380CC4-5D6E-409C-BE32-E72D297353CC}">
              <c16:uniqueId val="{00000000-FD8C-4A1B-8B4E-60F2278D63A0}"/>
            </c:ext>
          </c:extLst>
        </c:ser>
        <c:dLbls>
          <c:showLegendKey val="0"/>
          <c:showVal val="0"/>
          <c:showCatName val="0"/>
          <c:showSerName val="0"/>
          <c:showPercent val="0"/>
          <c:showBubbleSize val="0"/>
        </c:dLbls>
        <c:gapWidth val="150"/>
        <c:axId val="310578256"/>
        <c:axId val="31057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FD8C-4A1B-8B4E-60F2278D63A0}"/>
            </c:ext>
          </c:extLst>
        </c:ser>
        <c:dLbls>
          <c:showLegendKey val="0"/>
          <c:showVal val="0"/>
          <c:showCatName val="0"/>
          <c:showSerName val="0"/>
          <c:showPercent val="0"/>
          <c:showBubbleSize val="0"/>
        </c:dLbls>
        <c:marker val="1"/>
        <c:smooth val="0"/>
        <c:axId val="310578256"/>
        <c:axId val="310578648"/>
      </c:lineChart>
      <c:dateAx>
        <c:axId val="310578256"/>
        <c:scaling>
          <c:orientation val="minMax"/>
        </c:scaling>
        <c:delete val="1"/>
        <c:axPos val="b"/>
        <c:numFmt formatCode="&quot;H&quot;yy" sourceLinked="1"/>
        <c:majorTickMark val="none"/>
        <c:minorTickMark val="none"/>
        <c:tickLblPos val="none"/>
        <c:crossAx val="310578648"/>
        <c:crosses val="autoZero"/>
        <c:auto val="1"/>
        <c:lblOffset val="100"/>
        <c:baseTimeUnit val="years"/>
      </c:dateAx>
      <c:valAx>
        <c:axId val="31057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57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131.36000000000001</c:v>
                </c:pt>
                <c:pt idx="1">
                  <c:v>121.14</c:v>
                </c:pt>
                <c:pt idx="2">
                  <c:v>113.18</c:v>
                </c:pt>
                <c:pt idx="3">
                  <c:v>111.85</c:v>
                </c:pt>
                <c:pt idx="4">
                  <c:v>117.42</c:v>
                </c:pt>
              </c:numCache>
            </c:numRef>
          </c:val>
          <c:extLst xmlns:c16r2="http://schemas.microsoft.com/office/drawing/2015/06/chart">
            <c:ext xmlns:c16="http://schemas.microsoft.com/office/drawing/2014/chart" uri="{C3380CC4-5D6E-409C-BE32-E72D297353CC}">
              <c16:uniqueId val="{00000000-F92B-4648-83B9-3973CFD1BB98}"/>
            </c:ext>
          </c:extLst>
        </c:ser>
        <c:dLbls>
          <c:showLegendKey val="0"/>
          <c:showVal val="0"/>
          <c:showCatName val="0"/>
          <c:showSerName val="0"/>
          <c:showPercent val="0"/>
          <c:showBubbleSize val="0"/>
        </c:dLbls>
        <c:gapWidth val="150"/>
        <c:axId val="310575512"/>
        <c:axId val="31057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F92B-4648-83B9-3973CFD1BB98}"/>
            </c:ext>
          </c:extLst>
        </c:ser>
        <c:dLbls>
          <c:showLegendKey val="0"/>
          <c:showVal val="0"/>
          <c:showCatName val="0"/>
          <c:showSerName val="0"/>
          <c:showPercent val="0"/>
          <c:showBubbleSize val="0"/>
        </c:dLbls>
        <c:marker val="1"/>
        <c:smooth val="0"/>
        <c:axId val="310575512"/>
        <c:axId val="310575120"/>
      </c:lineChart>
      <c:dateAx>
        <c:axId val="310575512"/>
        <c:scaling>
          <c:orientation val="minMax"/>
        </c:scaling>
        <c:delete val="1"/>
        <c:axPos val="b"/>
        <c:numFmt formatCode="&quot;H&quot;yy" sourceLinked="1"/>
        <c:majorTickMark val="none"/>
        <c:minorTickMark val="none"/>
        <c:tickLblPos val="none"/>
        <c:crossAx val="310575120"/>
        <c:crosses val="autoZero"/>
        <c:auto val="1"/>
        <c:lblOffset val="100"/>
        <c:baseTimeUnit val="years"/>
      </c:dateAx>
      <c:valAx>
        <c:axId val="31057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057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40.06</c:v>
                </c:pt>
                <c:pt idx="1">
                  <c:v>44.63</c:v>
                </c:pt>
                <c:pt idx="2">
                  <c:v>46.57</c:v>
                </c:pt>
                <c:pt idx="3">
                  <c:v>48.42</c:v>
                </c:pt>
                <c:pt idx="4">
                  <c:v>50.17</c:v>
                </c:pt>
              </c:numCache>
            </c:numRef>
          </c:val>
          <c:extLst xmlns:c16r2="http://schemas.microsoft.com/office/drawing/2015/06/chart">
            <c:ext xmlns:c16="http://schemas.microsoft.com/office/drawing/2014/chart" uri="{C3380CC4-5D6E-409C-BE32-E72D297353CC}">
              <c16:uniqueId val="{00000000-906D-4B4C-98DB-E771AEC965B3}"/>
            </c:ext>
          </c:extLst>
        </c:ser>
        <c:dLbls>
          <c:showLegendKey val="0"/>
          <c:showVal val="0"/>
          <c:showCatName val="0"/>
          <c:showSerName val="0"/>
          <c:showPercent val="0"/>
          <c:showBubbleSize val="0"/>
        </c:dLbls>
        <c:gapWidth val="150"/>
        <c:axId val="310581392"/>
        <c:axId val="31058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906D-4B4C-98DB-E771AEC965B3}"/>
            </c:ext>
          </c:extLst>
        </c:ser>
        <c:dLbls>
          <c:showLegendKey val="0"/>
          <c:showVal val="0"/>
          <c:showCatName val="0"/>
          <c:showSerName val="0"/>
          <c:showPercent val="0"/>
          <c:showBubbleSize val="0"/>
        </c:dLbls>
        <c:marker val="1"/>
        <c:smooth val="0"/>
        <c:axId val="310581392"/>
        <c:axId val="310581000"/>
      </c:lineChart>
      <c:dateAx>
        <c:axId val="310581392"/>
        <c:scaling>
          <c:orientation val="minMax"/>
        </c:scaling>
        <c:delete val="1"/>
        <c:axPos val="b"/>
        <c:numFmt formatCode="&quot;H&quot;yy" sourceLinked="1"/>
        <c:majorTickMark val="none"/>
        <c:minorTickMark val="none"/>
        <c:tickLblPos val="none"/>
        <c:crossAx val="310581000"/>
        <c:crosses val="autoZero"/>
        <c:auto val="1"/>
        <c:lblOffset val="100"/>
        <c:baseTimeUnit val="years"/>
      </c:dateAx>
      <c:valAx>
        <c:axId val="31058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58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10.53</c:v>
                </c:pt>
                <c:pt idx="1">
                  <c:v>0.95</c:v>
                </c:pt>
                <c:pt idx="2">
                  <c:v>4.8899999999999997</c:v>
                </c:pt>
                <c:pt idx="3">
                  <c:v>4.8899999999999997</c:v>
                </c:pt>
                <c:pt idx="4">
                  <c:v>4.8899999999999997</c:v>
                </c:pt>
              </c:numCache>
            </c:numRef>
          </c:val>
          <c:extLst xmlns:c16r2="http://schemas.microsoft.com/office/drawing/2015/06/chart">
            <c:ext xmlns:c16="http://schemas.microsoft.com/office/drawing/2014/chart" uri="{C3380CC4-5D6E-409C-BE32-E72D297353CC}">
              <c16:uniqueId val="{00000000-6286-4229-9866-A024AF667360}"/>
            </c:ext>
          </c:extLst>
        </c:ser>
        <c:dLbls>
          <c:showLegendKey val="0"/>
          <c:showVal val="0"/>
          <c:showCatName val="0"/>
          <c:showSerName val="0"/>
          <c:showPercent val="0"/>
          <c:showBubbleSize val="0"/>
        </c:dLbls>
        <c:gapWidth val="150"/>
        <c:axId val="310576688"/>
        <c:axId val="31057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6286-4229-9866-A024AF667360}"/>
            </c:ext>
          </c:extLst>
        </c:ser>
        <c:dLbls>
          <c:showLegendKey val="0"/>
          <c:showVal val="0"/>
          <c:showCatName val="0"/>
          <c:showSerName val="0"/>
          <c:showPercent val="0"/>
          <c:showBubbleSize val="0"/>
        </c:dLbls>
        <c:marker val="1"/>
        <c:smooth val="0"/>
        <c:axId val="310576688"/>
        <c:axId val="310574336"/>
      </c:lineChart>
      <c:dateAx>
        <c:axId val="310576688"/>
        <c:scaling>
          <c:orientation val="minMax"/>
        </c:scaling>
        <c:delete val="1"/>
        <c:axPos val="b"/>
        <c:numFmt formatCode="&quot;H&quot;yy" sourceLinked="1"/>
        <c:majorTickMark val="none"/>
        <c:minorTickMark val="none"/>
        <c:tickLblPos val="none"/>
        <c:crossAx val="310574336"/>
        <c:crosses val="autoZero"/>
        <c:auto val="1"/>
        <c:lblOffset val="100"/>
        <c:baseTimeUnit val="years"/>
      </c:dateAx>
      <c:valAx>
        <c:axId val="3105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57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F1-497D-91C9-E0740FF833E3}"/>
            </c:ext>
          </c:extLst>
        </c:ser>
        <c:dLbls>
          <c:showLegendKey val="0"/>
          <c:showVal val="0"/>
          <c:showCatName val="0"/>
          <c:showSerName val="0"/>
          <c:showPercent val="0"/>
          <c:showBubbleSize val="0"/>
        </c:dLbls>
        <c:gapWidth val="150"/>
        <c:axId val="310579040"/>
        <c:axId val="31057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42F1-497D-91C9-E0740FF833E3}"/>
            </c:ext>
          </c:extLst>
        </c:ser>
        <c:dLbls>
          <c:showLegendKey val="0"/>
          <c:showVal val="0"/>
          <c:showCatName val="0"/>
          <c:showSerName val="0"/>
          <c:showPercent val="0"/>
          <c:showBubbleSize val="0"/>
        </c:dLbls>
        <c:marker val="1"/>
        <c:smooth val="0"/>
        <c:axId val="310579040"/>
        <c:axId val="310579432"/>
      </c:lineChart>
      <c:dateAx>
        <c:axId val="310579040"/>
        <c:scaling>
          <c:orientation val="minMax"/>
        </c:scaling>
        <c:delete val="1"/>
        <c:axPos val="b"/>
        <c:numFmt formatCode="&quot;H&quot;yy" sourceLinked="1"/>
        <c:majorTickMark val="none"/>
        <c:minorTickMark val="none"/>
        <c:tickLblPos val="none"/>
        <c:crossAx val="310579432"/>
        <c:crosses val="autoZero"/>
        <c:auto val="1"/>
        <c:lblOffset val="100"/>
        <c:baseTimeUnit val="years"/>
      </c:dateAx>
      <c:valAx>
        <c:axId val="310579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05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7438.98</c:v>
                </c:pt>
                <c:pt idx="1">
                  <c:v>575.35</c:v>
                </c:pt>
                <c:pt idx="2">
                  <c:v>646.92999999999995</c:v>
                </c:pt>
                <c:pt idx="3">
                  <c:v>569.04</c:v>
                </c:pt>
                <c:pt idx="4">
                  <c:v>779.7</c:v>
                </c:pt>
              </c:numCache>
            </c:numRef>
          </c:val>
          <c:extLst xmlns:c16r2="http://schemas.microsoft.com/office/drawing/2015/06/chart">
            <c:ext xmlns:c16="http://schemas.microsoft.com/office/drawing/2014/chart" uri="{C3380CC4-5D6E-409C-BE32-E72D297353CC}">
              <c16:uniqueId val="{00000000-1CA7-4AEF-B65B-0FE62459A02F}"/>
            </c:ext>
          </c:extLst>
        </c:ser>
        <c:dLbls>
          <c:showLegendKey val="0"/>
          <c:showVal val="0"/>
          <c:showCatName val="0"/>
          <c:showSerName val="0"/>
          <c:showPercent val="0"/>
          <c:showBubbleSize val="0"/>
        </c:dLbls>
        <c:gapWidth val="150"/>
        <c:axId val="311094904"/>
        <c:axId val="31109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1CA7-4AEF-B65B-0FE62459A02F}"/>
            </c:ext>
          </c:extLst>
        </c:ser>
        <c:dLbls>
          <c:showLegendKey val="0"/>
          <c:showVal val="0"/>
          <c:showCatName val="0"/>
          <c:showSerName val="0"/>
          <c:showPercent val="0"/>
          <c:showBubbleSize val="0"/>
        </c:dLbls>
        <c:marker val="1"/>
        <c:smooth val="0"/>
        <c:axId val="311094904"/>
        <c:axId val="311094120"/>
      </c:lineChart>
      <c:dateAx>
        <c:axId val="311094904"/>
        <c:scaling>
          <c:orientation val="minMax"/>
        </c:scaling>
        <c:delete val="1"/>
        <c:axPos val="b"/>
        <c:numFmt formatCode="&quot;H&quot;yy" sourceLinked="1"/>
        <c:majorTickMark val="none"/>
        <c:minorTickMark val="none"/>
        <c:tickLblPos val="none"/>
        <c:crossAx val="311094120"/>
        <c:crosses val="autoZero"/>
        <c:auto val="1"/>
        <c:lblOffset val="100"/>
        <c:baseTimeUnit val="years"/>
      </c:dateAx>
      <c:valAx>
        <c:axId val="311094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0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59.56</c:v>
                </c:pt>
                <c:pt idx="1">
                  <c:v>438.83</c:v>
                </c:pt>
                <c:pt idx="2">
                  <c:v>408.04</c:v>
                </c:pt>
                <c:pt idx="3">
                  <c:v>380.84</c:v>
                </c:pt>
                <c:pt idx="4">
                  <c:v>354.65</c:v>
                </c:pt>
              </c:numCache>
            </c:numRef>
          </c:val>
          <c:extLst xmlns:c16r2="http://schemas.microsoft.com/office/drawing/2015/06/chart">
            <c:ext xmlns:c16="http://schemas.microsoft.com/office/drawing/2014/chart" uri="{C3380CC4-5D6E-409C-BE32-E72D297353CC}">
              <c16:uniqueId val="{00000000-A3DB-45BA-BF46-46C4A1BBED52}"/>
            </c:ext>
          </c:extLst>
        </c:ser>
        <c:dLbls>
          <c:showLegendKey val="0"/>
          <c:showVal val="0"/>
          <c:showCatName val="0"/>
          <c:showSerName val="0"/>
          <c:showPercent val="0"/>
          <c:showBubbleSize val="0"/>
        </c:dLbls>
        <c:gapWidth val="150"/>
        <c:axId val="311096080"/>
        <c:axId val="3110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A3DB-45BA-BF46-46C4A1BBED52}"/>
            </c:ext>
          </c:extLst>
        </c:ser>
        <c:dLbls>
          <c:showLegendKey val="0"/>
          <c:showVal val="0"/>
          <c:showCatName val="0"/>
          <c:showSerName val="0"/>
          <c:showPercent val="0"/>
          <c:showBubbleSize val="0"/>
        </c:dLbls>
        <c:marker val="1"/>
        <c:smooth val="0"/>
        <c:axId val="311096080"/>
        <c:axId val="311093728"/>
      </c:lineChart>
      <c:dateAx>
        <c:axId val="311096080"/>
        <c:scaling>
          <c:orientation val="minMax"/>
        </c:scaling>
        <c:delete val="1"/>
        <c:axPos val="b"/>
        <c:numFmt formatCode="&quot;H&quot;yy" sourceLinked="1"/>
        <c:majorTickMark val="none"/>
        <c:minorTickMark val="none"/>
        <c:tickLblPos val="none"/>
        <c:crossAx val="311093728"/>
        <c:crosses val="autoZero"/>
        <c:auto val="1"/>
        <c:lblOffset val="100"/>
        <c:baseTimeUnit val="years"/>
      </c:dateAx>
      <c:valAx>
        <c:axId val="31109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09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124.28</c:v>
                </c:pt>
                <c:pt idx="1">
                  <c:v>114.81</c:v>
                </c:pt>
                <c:pt idx="2">
                  <c:v>110.67</c:v>
                </c:pt>
                <c:pt idx="3">
                  <c:v>107.53</c:v>
                </c:pt>
                <c:pt idx="4">
                  <c:v>109.26</c:v>
                </c:pt>
              </c:numCache>
            </c:numRef>
          </c:val>
          <c:extLst xmlns:c16r2="http://schemas.microsoft.com/office/drawing/2015/06/chart">
            <c:ext xmlns:c16="http://schemas.microsoft.com/office/drawing/2014/chart" uri="{C3380CC4-5D6E-409C-BE32-E72D297353CC}">
              <c16:uniqueId val="{00000000-2AAD-4E02-8F37-947A415754B0}"/>
            </c:ext>
          </c:extLst>
        </c:ser>
        <c:dLbls>
          <c:showLegendKey val="0"/>
          <c:showVal val="0"/>
          <c:showCatName val="0"/>
          <c:showSerName val="0"/>
          <c:showPercent val="0"/>
          <c:showBubbleSize val="0"/>
        </c:dLbls>
        <c:gapWidth val="150"/>
        <c:axId val="311095296"/>
        <c:axId val="3110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2AAD-4E02-8F37-947A415754B0}"/>
            </c:ext>
          </c:extLst>
        </c:ser>
        <c:dLbls>
          <c:showLegendKey val="0"/>
          <c:showVal val="0"/>
          <c:showCatName val="0"/>
          <c:showSerName val="0"/>
          <c:showPercent val="0"/>
          <c:showBubbleSize val="0"/>
        </c:dLbls>
        <c:marker val="1"/>
        <c:smooth val="0"/>
        <c:axId val="311095296"/>
        <c:axId val="311096864"/>
      </c:lineChart>
      <c:dateAx>
        <c:axId val="311095296"/>
        <c:scaling>
          <c:orientation val="minMax"/>
        </c:scaling>
        <c:delete val="1"/>
        <c:axPos val="b"/>
        <c:numFmt formatCode="&quot;H&quot;yy" sourceLinked="1"/>
        <c:majorTickMark val="none"/>
        <c:minorTickMark val="none"/>
        <c:tickLblPos val="none"/>
        <c:crossAx val="311096864"/>
        <c:crosses val="autoZero"/>
        <c:auto val="1"/>
        <c:lblOffset val="100"/>
        <c:baseTimeUnit val="years"/>
      </c:dateAx>
      <c:valAx>
        <c:axId val="3110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126.38</c:v>
                </c:pt>
                <c:pt idx="1">
                  <c:v>146.75</c:v>
                </c:pt>
                <c:pt idx="2">
                  <c:v>151.41999999999999</c:v>
                </c:pt>
                <c:pt idx="3">
                  <c:v>159.19999999999999</c:v>
                </c:pt>
                <c:pt idx="4">
                  <c:v>152.69999999999999</c:v>
                </c:pt>
              </c:numCache>
            </c:numRef>
          </c:val>
          <c:extLst xmlns:c16r2="http://schemas.microsoft.com/office/drawing/2015/06/chart">
            <c:ext xmlns:c16="http://schemas.microsoft.com/office/drawing/2014/chart" uri="{C3380CC4-5D6E-409C-BE32-E72D297353CC}">
              <c16:uniqueId val="{00000000-7182-4D5D-B32E-F0715821DCA1}"/>
            </c:ext>
          </c:extLst>
        </c:ser>
        <c:dLbls>
          <c:showLegendKey val="0"/>
          <c:showVal val="0"/>
          <c:showCatName val="0"/>
          <c:showSerName val="0"/>
          <c:showPercent val="0"/>
          <c:showBubbleSize val="0"/>
        </c:dLbls>
        <c:gapWidth val="150"/>
        <c:axId val="311100784"/>
        <c:axId val="31109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7182-4D5D-B32E-F0715821DCA1}"/>
            </c:ext>
          </c:extLst>
        </c:ser>
        <c:dLbls>
          <c:showLegendKey val="0"/>
          <c:showVal val="0"/>
          <c:showCatName val="0"/>
          <c:showSerName val="0"/>
          <c:showPercent val="0"/>
          <c:showBubbleSize val="0"/>
        </c:dLbls>
        <c:marker val="1"/>
        <c:smooth val="0"/>
        <c:axId val="311100784"/>
        <c:axId val="311099216"/>
      </c:lineChart>
      <c:dateAx>
        <c:axId val="311100784"/>
        <c:scaling>
          <c:orientation val="minMax"/>
        </c:scaling>
        <c:delete val="1"/>
        <c:axPos val="b"/>
        <c:numFmt formatCode="&quot;H&quot;yy" sourceLinked="1"/>
        <c:majorTickMark val="none"/>
        <c:minorTickMark val="none"/>
        <c:tickLblPos val="none"/>
        <c:crossAx val="311099216"/>
        <c:crosses val="autoZero"/>
        <c:auto val="1"/>
        <c:lblOffset val="100"/>
        <c:baseTimeUnit val="years"/>
      </c:dateAx>
      <c:valAx>
        <c:axId val="31109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10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石川町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14744</v>
      </c>
      <c r="AM8" s="71"/>
      <c r="AN8" s="71"/>
      <c r="AO8" s="71"/>
      <c r="AP8" s="71"/>
      <c r="AQ8" s="71"/>
      <c r="AR8" s="71"/>
      <c r="AS8" s="71"/>
      <c r="AT8" s="67">
        <f>データ!$S$6</f>
        <v>115.71</v>
      </c>
      <c r="AU8" s="68"/>
      <c r="AV8" s="68"/>
      <c r="AW8" s="68"/>
      <c r="AX8" s="68"/>
      <c r="AY8" s="68"/>
      <c r="AZ8" s="68"/>
      <c r="BA8" s="68"/>
      <c r="BB8" s="70">
        <f>データ!$T$6</f>
        <v>127.42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76.36</v>
      </c>
      <c r="J10" s="68"/>
      <c r="K10" s="68"/>
      <c r="L10" s="68"/>
      <c r="M10" s="68"/>
      <c r="N10" s="68"/>
      <c r="O10" s="69"/>
      <c r="P10" s="70">
        <f>データ!$P$6</f>
        <v>74.91</v>
      </c>
      <c r="Q10" s="70"/>
      <c r="R10" s="70"/>
      <c r="S10" s="70"/>
      <c r="T10" s="70"/>
      <c r="U10" s="70"/>
      <c r="V10" s="70"/>
      <c r="W10" s="71">
        <f>データ!$Q$6</f>
        <v>3881</v>
      </c>
      <c r="X10" s="71"/>
      <c r="Y10" s="71"/>
      <c r="Z10" s="71"/>
      <c r="AA10" s="71"/>
      <c r="AB10" s="71"/>
      <c r="AC10" s="71"/>
      <c r="AD10" s="2"/>
      <c r="AE10" s="2"/>
      <c r="AF10" s="2"/>
      <c r="AG10" s="2"/>
      <c r="AH10" s="4"/>
      <c r="AI10" s="4"/>
      <c r="AJ10" s="4"/>
      <c r="AK10" s="4"/>
      <c r="AL10" s="71">
        <f>データ!$U$6</f>
        <v>10925</v>
      </c>
      <c r="AM10" s="71"/>
      <c r="AN10" s="71"/>
      <c r="AO10" s="71"/>
      <c r="AP10" s="71"/>
      <c r="AQ10" s="71"/>
      <c r="AR10" s="71"/>
      <c r="AS10" s="71"/>
      <c r="AT10" s="67">
        <f>データ!$V$6</f>
        <v>40.200000000000003</v>
      </c>
      <c r="AU10" s="68"/>
      <c r="AV10" s="68"/>
      <c r="AW10" s="68"/>
      <c r="AX10" s="68"/>
      <c r="AY10" s="68"/>
      <c r="AZ10" s="68"/>
      <c r="BA10" s="68"/>
      <c r="BB10" s="70">
        <f>データ!$W$6</f>
        <v>271.77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i/55ynAPlXN1XWdD4Xc7AwhpP7y2tOXWrv4/CpwoMY19SzeihJqMcx/wcr3iMtP+dIlQH2ro9FhkUWJB0qEGg==" saltValue="7/lMv3GwcG+OOoT6CwRI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75019</v>
      </c>
      <c r="D6" s="34">
        <f t="shared" si="3"/>
        <v>46</v>
      </c>
      <c r="E6" s="34">
        <f t="shared" si="3"/>
        <v>1</v>
      </c>
      <c r="F6" s="34">
        <f t="shared" si="3"/>
        <v>0</v>
      </c>
      <c r="G6" s="34">
        <f t="shared" si="3"/>
        <v>1</v>
      </c>
      <c r="H6" s="34" t="str">
        <f t="shared" si="3"/>
        <v>福島県　石川町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76.36</v>
      </c>
      <c r="P6" s="35">
        <f t="shared" si="3"/>
        <v>74.91</v>
      </c>
      <c r="Q6" s="35">
        <f t="shared" si="3"/>
        <v>3881</v>
      </c>
      <c r="R6" s="35">
        <f t="shared" si="3"/>
        <v>14744</v>
      </c>
      <c r="S6" s="35">
        <f t="shared" si="3"/>
        <v>115.71</v>
      </c>
      <c r="T6" s="35">
        <f t="shared" si="3"/>
        <v>127.42</v>
      </c>
      <c r="U6" s="35">
        <f t="shared" si="3"/>
        <v>10925</v>
      </c>
      <c r="V6" s="35">
        <f t="shared" si="3"/>
        <v>40.200000000000003</v>
      </c>
      <c r="W6" s="35">
        <f t="shared" si="3"/>
        <v>271.77</v>
      </c>
      <c r="X6" s="36">
        <f>IF(X7="",NA(),X7)</f>
        <v>131.36000000000001</v>
      </c>
      <c r="Y6" s="36">
        <f t="shared" ref="Y6:AG6" si="4">IF(Y7="",NA(),Y7)</f>
        <v>121.14</v>
      </c>
      <c r="Z6" s="36">
        <f t="shared" si="4"/>
        <v>113.18</v>
      </c>
      <c r="AA6" s="36">
        <f t="shared" si="4"/>
        <v>111.85</v>
      </c>
      <c r="AB6" s="36">
        <f t="shared" si="4"/>
        <v>117.42</v>
      </c>
      <c r="AC6" s="36">
        <f t="shared" si="4"/>
        <v>107.95</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7.31</v>
      </c>
      <c r="AP6" s="36">
        <f t="shared" si="5"/>
        <v>7.48</v>
      </c>
      <c r="AQ6" s="36">
        <f t="shared" si="5"/>
        <v>11.94</v>
      </c>
      <c r="AR6" s="36">
        <f t="shared" si="5"/>
        <v>11</v>
      </c>
      <c r="AS6" s="35" t="str">
        <f>IF(AS7="","",IF(AS7="-","【-】","【"&amp;SUBSTITUTE(TEXT(AS7,"#,##0.00"),"-","△")&amp;"】"))</f>
        <v>【1.15】</v>
      </c>
      <c r="AT6" s="36">
        <f>IF(AT7="",NA(),AT7)</f>
        <v>7438.98</v>
      </c>
      <c r="AU6" s="36">
        <f t="shared" ref="AU6:BC6" si="6">IF(AU7="",NA(),AU7)</f>
        <v>575.35</v>
      </c>
      <c r="AV6" s="36">
        <f t="shared" si="6"/>
        <v>646.92999999999995</v>
      </c>
      <c r="AW6" s="36">
        <f t="shared" si="6"/>
        <v>569.04</v>
      </c>
      <c r="AX6" s="36">
        <f t="shared" si="6"/>
        <v>779.7</v>
      </c>
      <c r="AY6" s="36">
        <f t="shared" si="6"/>
        <v>371.89</v>
      </c>
      <c r="AZ6" s="36">
        <f t="shared" si="6"/>
        <v>355.27</v>
      </c>
      <c r="BA6" s="36">
        <f t="shared" si="6"/>
        <v>359.7</v>
      </c>
      <c r="BB6" s="36">
        <f t="shared" si="6"/>
        <v>362.93</v>
      </c>
      <c r="BC6" s="36">
        <f t="shared" si="6"/>
        <v>371.81</v>
      </c>
      <c r="BD6" s="35" t="str">
        <f>IF(BD7="","",IF(BD7="-","【-】","【"&amp;SUBSTITUTE(TEXT(BD7,"#,##0.00"),"-","△")&amp;"】"))</f>
        <v>【260.31】</v>
      </c>
      <c r="BE6" s="36">
        <f>IF(BE7="",NA(),BE7)</f>
        <v>59.56</v>
      </c>
      <c r="BF6" s="36">
        <f t="shared" ref="BF6:BN6" si="7">IF(BF7="",NA(),BF7)</f>
        <v>438.83</v>
      </c>
      <c r="BG6" s="36">
        <f t="shared" si="7"/>
        <v>408.04</v>
      </c>
      <c r="BH6" s="36">
        <f t="shared" si="7"/>
        <v>380.84</v>
      </c>
      <c r="BI6" s="36">
        <f t="shared" si="7"/>
        <v>354.65</v>
      </c>
      <c r="BJ6" s="36">
        <f t="shared" si="7"/>
        <v>483.11</v>
      </c>
      <c r="BK6" s="36">
        <f t="shared" si="7"/>
        <v>458.27</v>
      </c>
      <c r="BL6" s="36">
        <f t="shared" si="7"/>
        <v>447.01</v>
      </c>
      <c r="BM6" s="36">
        <f t="shared" si="7"/>
        <v>439.05</v>
      </c>
      <c r="BN6" s="36">
        <f t="shared" si="7"/>
        <v>465.85</v>
      </c>
      <c r="BO6" s="35" t="str">
        <f>IF(BO7="","",IF(BO7="-","【-】","【"&amp;SUBSTITUTE(TEXT(BO7,"#,##0.00"),"-","△")&amp;"】"))</f>
        <v>【275.67】</v>
      </c>
      <c r="BP6" s="36">
        <f>IF(BP7="",NA(),BP7)</f>
        <v>124.28</v>
      </c>
      <c r="BQ6" s="36">
        <f t="shared" ref="BQ6:BY6" si="8">IF(BQ7="",NA(),BQ7)</f>
        <v>114.81</v>
      </c>
      <c r="BR6" s="36">
        <f t="shared" si="8"/>
        <v>110.67</v>
      </c>
      <c r="BS6" s="36">
        <f t="shared" si="8"/>
        <v>107.53</v>
      </c>
      <c r="BT6" s="36">
        <f t="shared" si="8"/>
        <v>109.26</v>
      </c>
      <c r="BU6" s="36">
        <f t="shared" si="8"/>
        <v>93.28</v>
      </c>
      <c r="BV6" s="36">
        <f t="shared" si="8"/>
        <v>96.77</v>
      </c>
      <c r="BW6" s="36">
        <f t="shared" si="8"/>
        <v>95.81</v>
      </c>
      <c r="BX6" s="36">
        <f t="shared" si="8"/>
        <v>95.26</v>
      </c>
      <c r="BY6" s="36">
        <f t="shared" si="8"/>
        <v>92.39</v>
      </c>
      <c r="BZ6" s="35" t="str">
        <f>IF(BZ7="","",IF(BZ7="-","【-】","【"&amp;SUBSTITUTE(TEXT(BZ7,"#,##0.00"),"-","△")&amp;"】"))</f>
        <v>【100.05】</v>
      </c>
      <c r="CA6" s="36">
        <f>IF(CA7="",NA(),CA7)</f>
        <v>126.38</v>
      </c>
      <c r="CB6" s="36">
        <f t="shared" ref="CB6:CJ6" si="9">IF(CB7="",NA(),CB7)</f>
        <v>146.75</v>
      </c>
      <c r="CC6" s="36">
        <f t="shared" si="9"/>
        <v>151.41999999999999</v>
      </c>
      <c r="CD6" s="36">
        <f t="shared" si="9"/>
        <v>159.19999999999999</v>
      </c>
      <c r="CE6" s="36">
        <f t="shared" si="9"/>
        <v>152.69999999999999</v>
      </c>
      <c r="CF6" s="36">
        <f t="shared" si="9"/>
        <v>208.29</v>
      </c>
      <c r="CG6" s="36">
        <f t="shared" si="9"/>
        <v>187.18</v>
      </c>
      <c r="CH6" s="36">
        <f t="shared" si="9"/>
        <v>189.58</v>
      </c>
      <c r="CI6" s="36">
        <f t="shared" si="9"/>
        <v>192.82</v>
      </c>
      <c r="CJ6" s="36">
        <f t="shared" si="9"/>
        <v>192.98</v>
      </c>
      <c r="CK6" s="35" t="str">
        <f>IF(CK7="","",IF(CK7="-","【-】","【"&amp;SUBSTITUTE(TEXT(CK7,"#,##0.00"),"-","△")&amp;"】"))</f>
        <v>【166.40】</v>
      </c>
      <c r="CL6" s="36">
        <f>IF(CL7="",NA(),CL7)</f>
        <v>76.88</v>
      </c>
      <c r="CM6" s="36">
        <f t="shared" ref="CM6:CU6" si="10">IF(CM7="",NA(),CM7)</f>
        <v>71.95</v>
      </c>
      <c r="CN6" s="36">
        <f t="shared" si="10"/>
        <v>69.760000000000005</v>
      </c>
      <c r="CO6" s="36">
        <f t="shared" si="10"/>
        <v>70.36</v>
      </c>
      <c r="CP6" s="36">
        <f t="shared" si="10"/>
        <v>70.599999999999994</v>
      </c>
      <c r="CQ6" s="36">
        <f t="shared" si="10"/>
        <v>49.32</v>
      </c>
      <c r="CR6" s="36">
        <f t="shared" si="10"/>
        <v>55.88</v>
      </c>
      <c r="CS6" s="36">
        <f t="shared" si="10"/>
        <v>55.22</v>
      </c>
      <c r="CT6" s="36">
        <f t="shared" si="10"/>
        <v>54.05</v>
      </c>
      <c r="CU6" s="36">
        <f t="shared" si="10"/>
        <v>54.43</v>
      </c>
      <c r="CV6" s="35" t="str">
        <f>IF(CV7="","",IF(CV7="-","【-】","【"&amp;SUBSTITUTE(TEXT(CV7,"#,##0.00"),"-","△")&amp;"】"))</f>
        <v>【60.69】</v>
      </c>
      <c r="CW6" s="36">
        <f>IF(CW7="",NA(),CW7)</f>
        <v>79.680000000000007</v>
      </c>
      <c r="CX6" s="36">
        <f t="shared" ref="CX6:DF6" si="11">IF(CX7="",NA(),CX7)</f>
        <v>80.23</v>
      </c>
      <c r="CY6" s="36">
        <f t="shared" si="11"/>
        <v>83.34</v>
      </c>
      <c r="CZ6" s="36">
        <f t="shared" si="11"/>
        <v>79.92</v>
      </c>
      <c r="DA6" s="36">
        <f t="shared" si="11"/>
        <v>80.930000000000007</v>
      </c>
      <c r="DB6" s="36">
        <f t="shared" si="11"/>
        <v>79.34</v>
      </c>
      <c r="DC6" s="36">
        <f t="shared" si="11"/>
        <v>80.989999999999995</v>
      </c>
      <c r="DD6" s="36">
        <f t="shared" si="11"/>
        <v>80.930000000000007</v>
      </c>
      <c r="DE6" s="36">
        <f t="shared" si="11"/>
        <v>80.510000000000005</v>
      </c>
      <c r="DF6" s="36">
        <f t="shared" si="11"/>
        <v>79.44</v>
      </c>
      <c r="DG6" s="35" t="str">
        <f>IF(DG7="","",IF(DG7="-","【-】","【"&amp;SUBSTITUTE(TEXT(DG7,"#,##0.00"),"-","△")&amp;"】"))</f>
        <v>【89.82】</v>
      </c>
      <c r="DH6" s="36">
        <f>IF(DH7="",NA(),DH7)</f>
        <v>40.06</v>
      </c>
      <c r="DI6" s="36">
        <f t="shared" ref="DI6:DQ6" si="12">IF(DI7="",NA(),DI7)</f>
        <v>44.63</v>
      </c>
      <c r="DJ6" s="36">
        <f t="shared" si="12"/>
        <v>46.57</v>
      </c>
      <c r="DK6" s="36">
        <f t="shared" si="12"/>
        <v>48.42</v>
      </c>
      <c r="DL6" s="36">
        <f t="shared" si="12"/>
        <v>50.17</v>
      </c>
      <c r="DM6" s="36">
        <f t="shared" si="12"/>
        <v>48.3</v>
      </c>
      <c r="DN6" s="36">
        <f t="shared" si="12"/>
        <v>46.61</v>
      </c>
      <c r="DO6" s="36">
        <f t="shared" si="12"/>
        <v>47.97</v>
      </c>
      <c r="DP6" s="36">
        <f t="shared" si="12"/>
        <v>49.12</v>
      </c>
      <c r="DQ6" s="36">
        <f t="shared" si="12"/>
        <v>49.39</v>
      </c>
      <c r="DR6" s="35" t="str">
        <f>IF(DR7="","",IF(DR7="-","【-】","【"&amp;SUBSTITUTE(TEXT(DR7,"#,##0.00"),"-","△")&amp;"】"))</f>
        <v>【50.19】</v>
      </c>
      <c r="DS6" s="36">
        <f>IF(DS7="",NA(),DS7)</f>
        <v>10.53</v>
      </c>
      <c r="DT6" s="36">
        <f t="shared" ref="DT6:EB6" si="13">IF(DT7="",NA(),DT7)</f>
        <v>0.95</v>
      </c>
      <c r="DU6" s="36">
        <f t="shared" si="13"/>
        <v>4.8899999999999997</v>
      </c>
      <c r="DV6" s="36">
        <f t="shared" si="13"/>
        <v>4.8899999999999997</v>
      </c>
      <c r="DW6" s="36">
        <f t="shared" si="13"/>
        <v>4.8899999999999997</v>
      </c>
      <c r="DX6" s="36">
        <f t="shared" si="13"/>
        <v>12.43</v>
      </c>
      <c r="DY6" s="36">
        <f t="shared" si="13"/>
        <v>10.84</v>
      </c>
      <c r="DZ6" s="36">
        <f t="shared" si="13"/>
        <v>15.33</v>
      </c>
      <c r="EA6" s="36">
        <f t="shared" si="13"/>
        <v>16.760000000000002</v>
      </c>
      <c r="EB6" s="36">
        <f t="shared" si="13"/>
        <v>18.57</v>
      </c>
      <c r="EC6" s="35" t="str">
        <f>IF(EC7="","",IF(EC7="-","【-】","【"&amp;SUBSTITUTE(TEXT(EC7,"#,##0.00"),"-","△")&amp;"】"))</f>
        <v>【20.63】</v>
      </c>
      <c r="ED6" s="36">
        <f>IF(ED7="",NA(),ED7)</f>
        <v>0.52</v>
      </c>
      <c r="EE6" s="35">
        <f t="shared" ref="EE6:EM6" si="14">IF(EE7="",NA(),EE7)</f>
        <v>0</v>
      </c>
      <c r="EF6" s="35">
        <f t="shared" si="14"/>
        <v>0</v>
      </c>
      <c r="EG6" s="35">
        <f t="shared" si="14"/>
        <v>0</v>
      </c>
      <c r="EH6" s="35">
        <f t="shared" si="14"/>
        <v>0</v>
      </c>
      <c r="EI6" s="36">
        <f t="shared" si="14"/>
        <v>0.46</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75019</v>
      </c>
      <c r="D7" s="38">
        <v>46</v>
      </c>
      <c r="E7" s="38">
        <v>1</v>
      </c>
      <c r="F7" s="38">
        <v>0</v>
      </c>
      <c r="G7" s="38">
        <v>1</v>
      </c>
      <c r="H7" s="38" t="s">
        <v>93</v>
      </c>
      <c r="I7" s="38" t="s">
        <v>94</v>
      </c>
      <c r="J7" s="38" t="s">
        <v>95</v>
      </c>
      <c r="K7" s="38" t="s">
        <v>96</v>
      </c>
      <c r="L7" s="38" t="s">
        <v>97</v>
      </c>
      <c r="M7" s="38" t="s">
        <v>98</v>
      </c>
      <c r="N7" s="39" t="s">
        <v>99</v>
      </c>
      <c r="O7" s="39">
        <v>76.36</v>
      </c>
      <c r="P7" s="39">
        <v>74.91</v>
      </c>
      <c r="Q7" s="39">
        <v>3881</v>
      </c>
      <c r="R7" s="39">
        <v>14744</v>
      </c>
      <c r="S7" s="39">
        <v>115.71</v>
      </c>
      <c r="T7" s="39">
        <v>127.42</v>
      </c>
      <c r="U7" s="39">
        <v>10925</v>
      </c>
      <c r="V7" s="39">
        <v>40.200000000000003</v>
      </c>
      <c r="W7" s="39">
        <v>271.77</v>
      </c>
      <c r="X7" s="39">
        <v>131.36000000000001</v>
      </c>
      <c r="Y7" s="39">
        <v>121.14</v>
      </c>
      <c r="Z7" s="39">
        <v>113.18</v>
      </c>
      <c r="AA7" s="39">
        <v>111.85</v>
      </c>
      <c r="AB7" s="39">
        <v>117.42</v>
      </c>
      <c r="AC7" s="39">
        <v>107.95</v>
      </c>
      <c r="AD7" s="39">
        <v>110.02</v>
      </c>
      <c r="AE7" s="39">
        <v>108.76</v>
      </c>
      <c r="AF7" s="39">
        <v>108.46</v>
      </c>
      <c r="AG7" s="39">
        <v>109.02</v>
      </c>
      <c r="AH7" s="39">
        <v>110.27</v>
      </c>
      <c r="AI7" s="39">
        <v>0</v>
      </c>
      <c r="AJ7" s="39">
        <v>0</v>
      </c>
      <c r="AK7" s="39">
        <v>0</v>
      </c>
      <c r="AL7" s="39">
        <v>0</v>
      </c>
      <c r="AM7" s="39">
        <v>0</v>
      </c>
      <c r="AN7" s="39">
        <v>12.44</v>
      </c>
      <c r="AO7" s="39">
        <v>7.31</v>
      </c>
      <c r="AP7" s="39">
        <v>7.48</v>
      </c>
      <c r="AQ7" s="39">
        <v>11.94</v>
      </c>
      <c r="AR7" s="39">
        <v>11</v>
      </c>
      <c r="AS7" s="39">
        <v>1.1499999999999999</v>
      </c>
      <c r="AT7" s="39">
        <v>7438.98</v>
      </c>
      <c r="AU7" s="39">
        <v>575.35</v>
      </c>
      <c r="AV7" s="39">
        <v>646.92999999999995</v>
      </c>
      <c r="AW7" s="39">
        <v>569.04</v>
      </c>
      <c r="AX7" s="39">
        <v>779.7</v>
      </c>
      <c r="AY7" s="39">
        <v>371.89</v>
      </c>
      <c r="AZ7" s="39">
        <v>355.27</v>
      </c>
      <c r="BA7" s="39">
        <v>359.7</v>
      </c>
      <c r="BB7" s="39">
        <v>362.93</v>
      </c>
      <c r="BC7" s="39">
        <v>371.81</v>
      </c>
      <c r="BD7" s="39">
        <v>260.31</v>
      </c>
      <c r="BE7" s="39">
        <v>59.56</v>
      </c>
      <c r="BF7" s="39">
        <v>438.83</v>
      </c>
      <c r="BG7" s="39">
        <v>408.04</v>
      </c>
      <c r="BH7" s="39">
        <v>380.84</v>
      </c>
      <c r="BI7" s="39">
        <v>354.65</v>
      </c>
      <c r="BJ7" s="39">
        <v>483.11</v>
      </c>
      <c r="BK7" s="39">
        <v>458.27</v>
      </c>
      <c r="BL7" s="39">
        <v>447.01</v>
      </c>
      <c r="BM7" s="39">
        <v>439.05</v>
      </c>
      <c r="BN7" s="39">
        <v>465.85</v>
      </c>
      <c r="BO7" s="39">
        <v>275.67</v>
      </c>
      <c r="BP7" s="39">
        <v>124.28</v>
      </c>
      <c r="BQ7" s="39">
        <v>114.81</v>
      </c>
      <c r="BR7" s="39">
        <v>110.67</v>
      </c>
      <c r="BS7" s="39">
        <v>107.53</v>
      </c>
      <c r="BT7" s="39">
        <v>109.26</v>
      </c>
      <c r="BU7" s="39">
        <v>93.28</v>
      </c>
      <c r="BV7" s="39">
        <v>96.77</v>
      </c>
      <c r="BW7" s="39">
        <v>95.81</v>
      </c>
      <c r="BX7" s="39">
        <v>95.26</v>
      </c>
      <c r="BY7" s="39">
        <v>92.39</v>
      </c>
      <c r="BZ7" s="39">
        <v>100.05</v>
      </c>
      <c r="CA7" s="39">
        <v>126.38</v>
      </c>
      <c r="CB7" s="39">
        <v>146.75</v>
      </c>
      <c r="CC7" s="39">
        <v>151.41999999999999</v>
      </c>
      <c r="CD7" s="39">
        <v>159.19999999999999</v>
      </c>
      <c r="CE7" s="39">
        <v>152.69999999999999</v>
      </c>
      <c r="CF7" s="39">
        <v>208.29</v>
      </c>
      <c r="CG7" s="39">
        <v>187.18</v>
      </c>
      <c r="CH7" s="39">
        <v>189.58</v>
      </c>
      <c r="CI7" s="39">
        <v>192.82</v>
      </c>
      <c r="CJ7" s="39">
        <v>192.98</v>
      </c>
      <c r="CK7" s="39">
        <v>166.4</v>
      </c>
      <c r="CL7" s="39">
        <v>76.88</v>
      </c>
      <c r="CM7" s="39">
        <v>71.95</v>
      </c>
      <c r="CN7" s="39">
        <v>69.760000000000005</v>
      </c>
      <c r="CO7" s="39">
        <v>70.36</v>
      </c>
      <c r="CP7" s="39">
        <v>70.599999999999994</v>
      </c>
      <c r="CQ7" s="39">
        <v>49.32</v>
      </c>
      <c r="CR7" s="39">
        <v>55.88</v>
      </c>
      <c r="CS7" s="39">
        <v>55.22</v>
      </c>
      <c r="CT7" s="39">
        <v>54.05</v>
      </c>
      <c r="CU7" s="39">
        <v>54.43</v>
      </c>
      <c r="CV7" s="39">
        <v>60.69</v>
      </c>
      <c r="CW7" s="39">
        <v>79.680000000000007</v>
      </c>
      <c r="CX7" s="39">
        <v>80.23</v>
      </c>
      <c r="CY7" s="39">
        <v>83.34</v>
      </c>
      <c r="CZ7" s="39">
        <v>79.92</v>
      </c>
      <c r="DA7" s="39">
        <v>80.930000000000007</v>
      </c>
      <c r="DB7" s="39">
        <v>79.34</v>
      </c>
      <c r="DC7" s="39">
        <v>80.989999999999995</v>
      </c>
      <c r="DD7" s="39">
        <v>80.930000000000007</v>
      </c>
      <c r="DE7" s="39">
        <v>80.510000000000005</v>
      </c>
      <c r="DF7" s="39">
        <v>79.44</v>
      </c>
      <c r="DG7" s="39">
        <v>89.82</v>
      </c>
      <c r="DH7" s="39">
        <v>40.06</v>
      </c>
      <c r="DI7" s="39">
        <v>44.63</v>
      </c>
      <c r="DJ7" s="39">
        <v>46.57</v>
      </c>
      <c r="DK7" s="39">
        <v>48.42</v>
      </c>
      <c r="DL7" s="39">
        <v>50.17</v>
      </c>
      <c r="DM7" s="39">
        <v>48.3</v>
      </c>
      <c r="DN7" s="39">
        <v>46.61</v>
      </c>
      <c r="DO7" s="39">
        <v>47.97</v>
      </c>
      <c r="DP7" s="39">
        <v>49.12</v>
      </c>
      <c r="DQ7" s="39">
        <v>49.39</v>
      </c>
      <c r="DR7" s="39">
        <v>50.19</v>
      </c>
      <c r="DS7" s="39">
        <v>10.53</v>
      </c>
      <c r="DT7" s="39">
        <v>0.95</v>
      </c>
      <c r="DU7" s="39">
        <v>4.8899999999999997</v>
      </c>
      <c r="DV7" s="39">
        <v>4.8899999999999997</v>
      </c>
      <c r="DW7" s="39">
        <v>4.8899999999999997</v>
      </c>
      <c r="DX7" s="39">
        <v>12.43</v>
      </c>
      <c r="DY7" s="39">
        <v>10.84</v>
      </c>
      <c r="DZ7" s="39">
        <v>15.33</v>
      </c>
      <c r="EA7" s="39">
        <v>16.760000000000002</v>
      </c>
      <c r="EB7" s="39">
        <v>18.57</v>
      </c>
      <c r="EC7" s="39">
        <v>20.63</v>
      </c>
      <c r="ED7" s="39">
        <v>0.52</v>
      </c>
      <c r="EE7" s="39">
        <v>0</v>
      </c>
      <c r="EF7" s="39">
        <v>0</v>
      </c>
      <c r="EG7" s="39">
        <v>0</v>
      </c>
      <c r="EH7" s="39">
        <v>0</v>
      </c>
      <c r="EI7" s="39">
        <v>0.46</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 志賀 幸雄</cp:lastModifiedBy>
  <cp:lastPrinted>2022-01-26T08:15:32Z</cp:lastPrinted>
  <dcterms:created xsi:type="dcterms:W3CDTF">2021-12-03T06:44:50Z</dcterms:created>
  <dcterms:modified xsi:type="dcterms:W3CDTF">2022-01-26T08:39:46Z</dcterms:modified>
  <cp:category/>
</cp:coreProperties>
</file>