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2決算値　経営比較分析表\【経営比較分析表】2020_072087_46_1718\"/>
    </mc:Choice>
  </mc:AlternateContent>
  <workbookProtection workbookAlgorithmName="SHA-512" workbookHashValue="+RhxNOFZ4Yakv+zVYaHdOyGU9dc+6RRAACwpF/Y4PYDWYrUExWMrvaoBsbjGQ2q7XlxA7J+j2UBL5aNq36T7kg==" workbookSaltValue="DZWpQGTUDUPNbra/FG1VZ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<sst xmlns="http://schemas.openxmlformats.org/spreadsheetml/2006/main" count="319" uniqueCount="117">
  <si>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</si>
  <si>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</si>
  <si>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</si>
  <si>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</si>
  <si>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</si>
  <si>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</si>
  <si>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</si>
  <si>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</si>
  <si>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</si>
  <si>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</si>
  <si>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</si>
  <si>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</si>
  <si>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</si>
  <si>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</si>
  <si>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</si>
  <si>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</si>
  <si>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</si>
  <si>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</si>
  <si>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</si>
  <si>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</si>
  <si>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</si>
  <si>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</si>
  <si>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</si>
  <si>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</si>
  <si>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</si>
  <si>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</si>
  <si>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</si>
  <si>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</si>
  <si>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</si>
  <si>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</si>
  <si>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</si>
  <si>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</si>
  <si>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</si>
  <si>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</si>
  <si>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</si>
  <si>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</si>
  <si>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</si>
  <si>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</si>
  <si>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</si>
  <si>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</si>
  <si>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</si>
  <si>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</si>
  <si>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</si>
  <si>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</si>
  <si>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</si>
  <si>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</si>
  <si>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</si>
  <si>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</si>
  <si>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</si>
  <si>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</si>
  <si>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</si>
  <si>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</si>
  <si>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</si>
  <si>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</si>
  <si>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</si>
  <si>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</si>
  <si>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</si>
  <si>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</si>
  <si>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</si>
  <si>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</si>
  <si>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</si>
  <si>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</si>
  <si>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</si>
  <si>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</si>
  <si>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</si>
  <si>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</si>
  <si>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</si>
  <si>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</si>
  <si>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</si>
  <si>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</si>
  <si>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</si>
  <si>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</si>
  <si>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</si>
  <si>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</si>
  <si>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</si>
  <si>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</si>
  <si>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</si>
  <si>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</si>
  <si>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</si>
  <si>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</si>
  <si>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</si>
  <si>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</si>
  <si>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</si>
  <si>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</si>
  <si>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</si>
  <si>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</si>
  <si>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</si>
  <si>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</si>
  <si>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</si>
  <si>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</si>
  <si>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</si>
  <si>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</si>
  <si>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</si>
  <si>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</si>
  <si>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</si>
  <si>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</si>
  <si>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</si>
  <si>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</si>
  <si>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</si>
  <si>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</si>
  <si>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</si>
  <si>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</si>
  <si>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</si>
  <si>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</si>
  <si>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</si>
  <si>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</si>
  <si>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</si>
  <si>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</si>
  <si>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</si>
  <si>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</si>
  <si>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</si>
  <si>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</si>
  <si>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</si>
  <si>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</si>
  <si>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熱塩加納処理区は平成14年度に供用開始し18年を経過、山都処理区は平成16年度に供用開始し16年を経過しており、両処理区とも施設、設備の老朽化等による更新費用が増加する傾向となっている。
　なお、持続可能な下水道事業のため、平成28年度には熱塩加納処理区及び山都処理区において下水道ストックマネジメント計画を策定し、下水道施設の計画的かつ効率的な管理を実施する。
　管渠については、法定耐用年数である50年を経過している箇所はありません。なお、旧新崎簡易排水事業により熱塩加納処理区において昭和55年度に整備した箇所が最も古く40年を経過している。</t>
    <rPh sb="1" eb="5">
      <t>アツシオ</t>
    </rPh>
    <rPh sb="28" eb="30">
      <t>ヤマト</t>
    </rPh>
    <phoneticPr fontId="4"/>
  </si>
  <si>
    <t>　令和2年度より地方公営企業法の一部を適用しました。
　概ね平均値と同程度ではあるが、今後も老朽施設の更新需要や人口減少による使用料収入の減少により更に厳しい経営状況になることが予想される。
　水洗化率も依然低いことから加入促進による利用率の向上を目指し使用料収入の増加を図って行かなければならない。
　公営企業会計の適用により適切に経営状況が把握できるようになったことから引き続きコスト縮減と収入確保の対策等を検討し、経営の改善に取り組んでいきます。</t>
    <rPh sb="28" eb="29">
      <t>オオム</t>
    </rPh>
    <rPh sb="34" eb="37">
      <t>ドウテイド</t>
    </rPh>
    <rPh sb="51" eb="53">
      <t>コウシン</t>
    </rPh>
    <rPh sb="53" eb="55">
      <t>ジュヨウ</t>
    </rPh>
    <rPh sb="56" eb="60">
      <t>ジンコウゲンショウ</t>
    </rPh>
    <rPh sb="63" eb="66">
      <t>シヨウリョウ</t>
    </rPh>
    <rPh sb="66" eb="68">
      <t>シュウニュウ</t>
    </rPh>
    <rPh sb="69" eb="71">
      <t>ゲンショウ</t>
    </rPh>
    <rPh sb="74" eb="75">
      <t>サラ</t>
    </rPh>
    <rPh sb="97" eb="101">
      <t>スイセンカリツ</t>
    </rPh>
    <rPh sb="102" eb="104">
      <t>イゼン</t>
    </rPh>
    <rPh sb="104" eb="105">
      <t>ヒク</t>
    </rPh>
    <rPh sb="110" eb="114">
      <t>カニュウソクシン</t>
    </rPh>
    <rPh sb="117" eb="120">
      <t>リヨウリツ</t>
    </rPh>
    <rPh sb="121" eb="123">
      <t>コウジョウ</t>
    </rPh>
    <rPh sb="124" eb="126">
      <t>メザ</t>
    </rPh>
    <rPh sb="127" eb="130">
      <t>シヨウリョウ</t>
    </rPh>
    <rPh sb="130" eb="132">
      <t>シュウニュウ</t>
    </rPh>
    <rPh sb="133" eb="135">
      <t>ゾウカ</t>
    </rPh>
    <rPh sb="136" eb="137">
      <t>ハカ</t>
    </rPh>
    <rPh sb="139" eb="140">
      <t>イ</t>
    </rPh>
    <phoneticPr fontId="4"/>
  </si>
  <si>
    <t>　本市の特定環境保全公共下水道事業は、熱塩加納処理区と山都処理区の２処理区あり概成となっています。
　終末処理場である熱塩浄化センター、山都浄化センターにおいては、施設、設備の老朽化等による更新費用や維持管理経費が増加していく傾向となっている。
①経常収支比率については、100％を超えてはいるが一般会計負担金に依存している状況である。
③流動比率については、多額の企業債償還金があるため平均値と比較して低くなっているが、今後は償還金の減少により上昇していく見込である。
④企業債残高対事業規模比率については、基準内繰入金の見直しにより一般会計の負担が高くなったため減少している。
⑤経費回収率については、100％に満たない状況であり汚水処理経費の節減や加入促進による使用料増加を図っていく必要がある。
⑥汚水処理原価については、平均値より高い状況となっており引き続きコスト縮減に取り組んでいかなければならない。
⑦施設利用率については、低い状態が続いており加入促進等による使用者の増を図る必要がある。
⑧水洗化率については、低い状態が続いており加入促進等による使用者の増を図る必要がある。</t>
    <rPh sb="4" eb="17">
      <t>トクテイ</t>
    </rPh>
    <rPh sb="19" eb="23">
      <t>アツシオカノウ</t>
    </rPh>
    <rPh sb="27" eb="29">
      <t>ヤマト</t>
    </rPh>
    <rPh sb="39" eb="41">
      <t>ガイセイ</t>
    </rPh>
    <rPh sb="68" eb="70">
      <t>ヤマト</t>
    </rPh>
    <rPh sb="70" eb="72">
      <t>ジョウカ</t>
    </rPh>
    <rPh sb="419" eb="420">
      <t>ヒク</t>
    </rPh>
    <rPh sb="421" eb="423">
      <t>ジョウタイ</t>
    </rPh>
    <rPh sb="424" eb="425">
      <t>ツヅ</t>
    </rPh>
    <rPh sb="443" eb="444">
      <t>ハカ</t>
    </rPh>
    <rPh sb="445" eb="4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</si>
</sst>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8A1-4096-A667-7AFF09A6F7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D8A1-4096-A667-7AFF09A6F7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34.18</c:v>
                </c:pt>
              </c:numCache>
            </c:numRef>
          </c:val>
          <c:extLst>
            <c:ext xmlns:c16="http://schemas.microsoft.com/office/drawing/2014/chart" uri="{C3380CC4-5D6E-409C-BE32-E72D297353CC}">
              <c16:uniqueId val="{00000000-0E8C-4AE0-849B-F1A2C6E4065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0E8C-4AE0-849B-F1A2C6E4065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75.989999999999995</c:v>
                </c:pt>
              </c:numCache>
            </c:numRef>
          </c:val>
          <c:extLst>
            <c:ext xmlns:c16="http://schemas.microsoft.com/office/drawing/2014/chart" uri="{C3380CC4-5D6E-409C-BE32-E72D297353CC}">
              <c16:uniqueId val="{00000000-9D1B-48A6-99D6-E9C6A89005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9D1B-48A6-99D6-E9C6A89005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104.03</c:v>
                </c:pt>
              </c:numCache>
            </c:numRef>
          </c:val>
          <c:extLst>
            <c:ext xmlns:c16="http://schemas.microsoft.com/office/drawing/2014/chart" uri="{C3380CC4-5D6E-409C-BE32-E72D297353CC}">
              <c16:uniqueId val="{00000000-A13B-4B73-B90A-CC31A65558A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A13B-4B73-B90A-CC31A65558A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3.53</c:v>
                </c:pt>
              </c:numCache>
            </c:numRef>
          </c:val>
          <c:extLst>
            <c:ext xmlns:c16="http://schemas.microsoft.com/office/drawing/2014/chart" uri="{C3380CC4-5D6E-409C-BE32-E72D297353CC}">
              <c16:uniqueId val="{00000000-76CB-4DBD-9786-7FCCD2F6F99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76CB-4DBD-9786-7FCCD2F6F99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062-4738-A060-99A02CBF65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F062-4738-A060-99A02CBF65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25F-4AD5-B9C8-11A37B42496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925F-4AD5-B9C8-11A37B42496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12.17</c:v>
                </c:pt>
              </c:numCache>
            </c:numRef>
          </c:val>
          <c:extLst>
            <c:ext xmlns:c16="http://schemas.microsoft.com/office/drawing/2014/chart" uri="{C3380CC4-5D6E-409C-BE32-E72D297353CC}">
              <c16:uniqueId val="{00000000-F947-4813-9069-B20B498C03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F947-4813-9069-B20B498C03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4D7-4B6A-B235-F5DC194BA6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64D7-4B6A-B235-F5DC194BA6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64.47</c:v>
                </c:pt>
              </c:numCache>
            </c:numRef>
          </c:val>
          <c:extLst>
            <c:ext xmlns:c16="http://schemas.microsoft.com/office/drawing/2014/chart" uri="{C3380CC4-5D6E-409C-BE32-E72D297353CC}">
              <c16:uniqueId val="{00000000-5CB7-448A-9294-386FBDC240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5CB7-448A-9294-386FBDC240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266.45</c:v>
                </c:pt>
              </c:numCache>
            </c:numRef>
          </c:val>
          <c:extLst>
            <c:ext xmlns:c16="http://schemas.microsoft.com/office/drawing/2014/chart" uri="{C3380CC4-5D6E-409C-BE32-E72D297353CC}">
              <c16:uniqueId val="{00000000-7A10-440F-8F2C-765796AEF7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7A10-440F-8F2C-765796AEF7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0" zoomScaleNormal="100" workbookViewId="0">
      <selection activeCell="C83" sqref="C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喜多方市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46602</v>
      </c>
      <c r="AM8" s="51"/>
      <c r="AN8" s="51"/>
      <c r="AO8" s="51"/>
      <c r="AP8" s="51"/>
      <c r="AQ8" s="51"/>
      <c r="AR8" s="51"/>
      <c r="AS8" s="51"/>
      <c r="AT8" s="46">
        <f>データ!T6</f>
        <v>554.63</v>
      </c>
      <c r="AU8" s="46"/>
      <c r="AV8" s="46"/>
      <c r="AW8" s="46"/>
      <c r="AX8" s="46"/>
      <c r="AY8" s="46"/>
      <c r="AZ8" s="46"/>
      <c r="BA8" s="46"/>
      <c r="BB8" s="46">
        <f>データ!U6</f>
        <v>84.02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62.76</v>
      </c>
      <c r="J10" s="46"/>
      <c r="K10" s="46"/>
      <c r="L10" s="46"/>
      <c r="M10" s="46"/>
      <c r="N10" s="46"/>
      <c r="O10" s="46"/>
      <c r="P10" s="46">
        <f>データ!P6</f>
        <v>6.18</v>
      </c>
      <c r="Q10" s="46"/>
      <c r="R10" s="46"/>
      <c r="S10" s="46"/>
      <c r="T10" s="46"/>
      <c r="U10" s="46"/>
      <c r="V10" s="46"/>
      <c r="W10" s="46">
        <f>データ!Q6</f>
        <v>95.44</v>
      </c>
      <c r="X10" s="46"/>
      <c r="Y10" s="46"/>
      <c r="Z10" s="46"/>
      <c r="AA10" s="46"/>
      <c r="AB10" s="46"/>
      <c r="AC10" s="46"/>
      <c r="AD10" s="51">
        <f>データ!R6</f>
        <v>3390</v>
      </c>
      <c r="AE10" s="51"/>
      <c r="AF10" s="51"/>
      <c r="AG10" s="51"/>
      <c r="AH10" s="51"/>
      <c r="AI10" s="51"/>
      <c r="AJ10" s="51"/>
      <c r="AK10" s="2"/>
      <c r="AL10" s="51">
        <f>データ!V6</f>
        <v>2865</v>
      </c>
      <c r="AM10" s="51"/>
      <c r="AN10" s="51"/>
      <c r="AO10" s="51"/>
      <c r="AP10" s="51"/>
      <c r="AQ10" s="51"/>
      <c r="AR10" s="51"/>
      <c r="AS10" s="51"/>
      <c r="AT10" s="46">
        <f>データ!W6</f>
        <v>1.71</v>
      </c>
      <c r="AU10" s="46"/>
      <c r="AV10" s="46"/>
      <c r="AW10" s="46"/>
      <c r="AX10" s="46"/>
      <c r="AY10" s="46"/>
      <c r="AZ10" s="46"/>
      <c r="BA10" s="46"/>
      <c r="BB10" s="46">
        <f>データ!X6</f>
        <v>1675.44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n2fykIJhLj2nylJ+l5b2txmEF13bbKiLQYRS577RIhh6LxY/TPevmzi7MkyHNrga6K452si1ZmmUFTLvoemnuA==" saltValue="TYB9kD30kVnYN8B/oJUs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72087</v>
      </c>
      <c r="D6" s="33">
        <f t="shared" si="3"/>
        <v>46</v>
      </c>
      <c r="E6" s="33">
        <f t="shared" si="3"/>
        <v>17</v>
      </c>
      <c r="F6" s="33">
        <f t="shared" si="3"/>
        <v>4</v>
      </c>
      <c r="G6" s="33">
        <f t="shared" si="3"/>
        <v>0</v>
      </c>
      <c r="H6" s="33" t="str">
        <f t="shared" si="3"/>
        <v>福島県　喜多方市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62.76</v>
      </c>
      <c r="P6" s="34">
        <f t="shared" si="3"/>
        <v>6.18</v>
      </c>
      <c r="Q6" s="34">
        <f t="shared" si="3"/>
        <v>95.44</v>
      </c>
      <c r="R6" s="34">
        <f t="shared" si="3"/>
        <v>3390</v>
      </c>
      <c r="S6" s="34">
        <f t="shared" si="3"/>
        <v>46602</v>
      </c>
      <c r="T6" s="34">
        <f t="shared" si="3"/>
        <v>554.63</v>
      </c>
      <c r="U6" s="34">
        <f t="shared" si="3"/>
        <v>84.02</v>
      </c>
      <c r="V6" s="34">
        <f t="shared" si="3"/>
        <v>2865</v>
      </c>
      <c r="W6" s="34">
        <f t="shared" si="3"/>
        <v>1.71</v>
      </c>
      <c r="X6" s="34">
        <f t="shared" si="3"/>
        <v>1675.44</v>
      </c>
      <c r="Y6" s="35" t="str">
        <f>IF(Y7="",NA(),Y7)</f>
        <v>-</v>
      </c>
      <c r="Z6" s="35" t="str">
        <f t="shared" ref="Z6:AH6" si="4">IF(Z7="",NA(),Z7)</f>
        <v>-</v>
      </c>
      <c r="AA6" s="35" t="str">
        <f t="shared" si="4"/>
        <v>-</v>
      </c>
      <c r="AB6" s="35" t="str">
        <f t="shared" si="4"/>
        <v>-</v>
      </c>
      <c r="AC6" s="35">
        <f t="shared" si="4"/>
        <v>104.03</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12.17</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64.47</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266.45</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34.18</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75.989999999999995</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3.53</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72087</v>
      </c>
      <c r="D7" s="37">
        <v>46</v>
      </c>
      <c r="E7" s="37">
        <v>17</v>
      </c>
      <c r="F7" s="37">
        <v>4</v>
      </c>
      <c r="G7" s="37">
        <v>0</v>
      </c>
      <c r="H7" s="37" t="s">
        <v>96</v>
      </c>
      <c r="I7" s="37" t="s">
        <v>97</v>
      </c>
      <c r="J7" s="37" t="s">
        <v>98</v>
      </c>
      <c r="K7" s="37" t="s">
        <v>99</v>
      </c>
      <c r="L7" s="37" t="s">
        <v>100</v>
      </c>
      <c r="M7" s="37" t="s">
        <v>101</v>
      </c>
      <c r="N7" s="38" t="s">
        <v>102</v>
      </c>
      <c r="O7" s="38">
        <v>62.76</v>
      </c>
      <c r="P7" s="38">
        <v>6.18</v>
      </c>
      <c r="Q7" s="38">
        <v>95.44</v>
      </c>
      <c r="R7" s="38">
        <v>3390</v>
      </c>
      <c r="S7" s="38">
        <v>46602</v>
      </c>
      <c r="T7" s="38">
        <v>554.63</v>
      </c>
      <c r="U7" s="38">
        <v>84.02</v>
      </c>
      <c r="V7" s="38">
        <v>2865</v>
      </c>
      <c r="W7" s="38">
        <v>1.71</v>
      </c>
      <c r="X7" s="38">
        <v>1675.44</v>
      </c>
      <c r="Y7" s="38" t="s">
        <v>102</v>
      </c>
      <c r="Z7" s="38" t="s">
        <v>102</v>
      </c>
      <c r="AA7" s="38" t="s">
        <v>102</v>
      </c>
      <c r="AB7" s="38" t="s">
        <v>102</v>
      </c>
      <c r="AC7" s="38">
        <v>104.03</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12.17</v>
      </c>
      <c r="AZ7" s="38" t="s">
        <v>102</v>
      </c>
      <c r="BA7" s="38" t="s">
        <v>102</v>
      </c>
      <c r="BB7" s="38" t="s">
        <v>102</v>
      </c>
      <c r="BC7" s="38" t="s">
        <v>102</v>
      </c>
      <c r="BD7" s="38">
        <v>44.24</v>
      </c>
      <c r="BE7" s="38">
        <v>45.34</v>
      </c>
      <c r="BF7" s="38" t="s">
        <v>102</v>
      </c>
      <c r="BG7" s="38" t="s">
        <v>102</v>
      </c>
      <c r="BH7" s="38" t="s">
        <v>102</v>
      </c>
      <c r="BI7" s="38" t="s">
        <v>102</v>
      </c>
      <c r="BJ7" s="38">
        <v>0</v>
      </c>
      <c r="BK7" s="38" t="s">
        <v>102</v>
      </c>
      <c r="BL7" s="38" t="s">
        <v>102</v>
      </c>
      <c r="BM7" s="38" t="s">
        <v>102</v>
      </c>
      <c r="BN7" s="38" t="s">
        <v>102</v>
      </c>
      <c r="BO7" s="38">
        <v>1258.43</v>
      </c>
      <c r="BP7" s="38">
        <v>1260.21</v>
      </c>
      <c r="BQ7" s="38" t="s">
        <v>102</v>
      </c>
      <c r="BR7" s="38" t="s">
        <v>102</v>
      </c>
      <c r="BS7" s="38" t="s">
        <v>102</v>
      </c>
      <c r="BT7" s="38" t="s">
        <v>102</v>
      </c>
      <c r="BU7" s="38">
        <v>64.47</v>
      </c>
      <c r="BV7" s="38" t="s">
        <v>102</v>
      </c>
      <c r="BW7" s="38" t="s">
        <v>102</v>
      </c>
      <c r="BX7" s="38" t="s">
        <v>102</v>
      </c>
      <c r="BY7" s="38" t="s">
        <v>102</v>
      </c>
      <c r="BZ7" s="38">
        <v>73.36</v>
      </c>
      <c r="CA7" s="38">
        <v>75.290000000000006</v>
      </c>
      <c r="CB7" s="38" t="s">
        <v>102</v>
      </c>
      <c r="CC7" s="38" t="s">
        <v>102</v>
      </c>
      <c r="CD7" s="38" t="s">
        <v>102</v>
      </c>
      <c r="CE7" s="38" t="s">
        <v>102</v>
      </c>
      <c r="CF7" s="38">
        <v>266.45</v>
      </c>
      <c r="CG7" s="38" t="s">
        <v>102</v>
      </c>
      <c r="CH7" s="38" t="s">
        <v>102</v>
      </c>
      <c r="CI7" s="38" t="s">
        <v>102</v>
      </c>
      <c r="CJ7" s="38" t="s">
        <v>102</v>
      </c>
      <c r="CK7" s="38">
        <v>224.88</v>
      </c>
      <c r="CL7" s="38">
        <v>215.41</v>
      </c>
      <c r="CM7" s="38" t="s">
        <v>102</v>
      </c>
      <c r="CN7" s="38" t="s">
        <v>102</v>
      </c>
      <c r="CO7" s="38" t="s">
        <v>102</v>
      </c>
      <c r="CP7" s="38" t="s">
        <v>102</v>
      </c>
      <c r="CQ7" s="38">
        <v>34.18</v>
      </c>
      <c r="CR7" s="38" t="s">
        <v>102</v>
      </c>
      <c r="CS7" s="38" t="s">
        <v>102</v>
      </c>
      <c r="CT7" s="38" t="s">
        <v>102</v>
      </c>
      <c r="CU7" s="38" t="s">
        <v>102</v>
      </c>
      <c r="CV7" s="38">
        <v>42.4</v>
      </c>
      <c r="CW7" s="38">
        <v>42.9</v>
      </c>
      <c r="CX7" s="38" t="s">
        <v>102</v>
      </c>
      <c r="CY7" s="38" t="s">
        <v>102</v>
      </c>
      <c r="CZ7" s="38" t="s">
        <v>102</v>
      </c>
      <c r="DA7" s="38" t="s">
        <v>102</v>
      </c>
      <c r="DB7" s="38">
        <v>75.989999999999995</v>
      </c>
      <c r="DC7" s="38" t="s">
        <v>102</v>
      </c>
      <c r="DD7" s="38" t="s">
        <v>102</v>
      </c>
      <c r="DE7" s="38" t="s">
        <v>102</v>
      </c>
      <c r="DF7" s="38" t="s">
        <v>102</v>
      </c>
      <c r="DG7" s="38">
        <v>84.19</v>
      </c>
      <c r="DH7" s="38">
        <v>84.75</v>
      </c>
      <c r="DI7" s="38" t="s">
        <v>102</v>
      </c>
      <c r="DJ7" s="38" t="s">
        <v>102</v>
      </c>
      <c r="DK7" s="38" t="s">
        <v>102</v>
      </c>
      <c r="DL7" s="38" t="s">
        <v>102</v>
      </c>
      <c r="DM7" s="38">
        <v>3.53</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