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srvinffl010\330_都市整備部\都市政策課\総務管理係\非公開\11_西口駐車場関係（ＷＧＰ）\10_地方公営企業関係（照会回答・決算報告等）\R3　提出\8（）【1.13財政課】公営企業に係る経営比較分析表（令和２年度決算）の分析等について\"/>
    </mc:Choice>
  </mc:AlternateContent>
  <workbookProtection workbookAlgorithmName="SHA-512" workbookHashValue="wpd6ZDCfGlrpgemruBC4JQ9QLQ8UbxQMTXSDOH5kjAJBWfIExYch66RzyXp6fa17s9eDc9Iig9TuqEExAQsdpg==" workbookSaltValue="ar1V2YEkjT7No+6riXg7x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CS30" i="4"/>
  <c r="IT76" i="4"/>
  <c r="CS51" i="4"/>
  <c r="BZ76" i="4"/>
  <c r="MA51" i="4"/>
  <c r="C11" i="5"/>
  <c r="D11" i="5"/>
  <c r="E11" i="5"/>
  <c r="B11" i="5"/>
  <c r="BK76" i="4" l="1"/>
  <c r="LH51" i="4"/>
  <c r="LH30" i="4"/>
  <c r="LT76" i="4"/>
  <c r="GQ51" i="4"/>
  <c r="BZ51" i="4"/>
  <c r="IE76" i="4"/>
  <c r="GQ30" i="4"/>
  <c r="BZ30" i="4"/>
  <c r="BG30" i="4"/>
  <c r="FX51" i="4"/>
  <c r="HP76" i="4"/>
  <c r="FX30" i="4"/>
  <c r="AV76" i="4"/>
  <c r="KO51" i="4"/>
  <c r="LE76" i="4"/>
  <c r="KO30" i="4"/>
  <c r="BG51" i="4"/>
  <c r="HA76" i="4"/>
  <c r="AN51" i="4"/>
  <c r="FE30" i="4"/>
  <c r="AN30" i="4"/>
  <c r="AG76" i="4"/>
  <c r="FE51" i="4"/>
  <c r="JV30" i="4"/>
  <c r="JV51" i="4"/>
  <c r="KP76" i="4"/>
  <c r="KA76" i="4"/>
  <c r="EL51" i="4"/>
  <c r="JC30" i="4"/>
  <c r="U51" i="4"/>
  <c r="GL76" i="4"/>
  <c r="EL30" i="4"/>
  <c r="U30" i="4"/>
  <c r="R76" i="4"/>
  <c r="JC51"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<sst xmlns="http://schemas.openxmlformats.org/spreadsheetml/2006/main" count="278" uniqueCount="138">
  <si>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</si>
  <si>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</si>
  <si>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</si>
  <si>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</si>
  <si>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</si>
  <si>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</si>
  <si>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</si>
  <si>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</si>
  <si>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</si>
  <si>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</si>
  <si>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</si>
  <si>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</si>
  <si>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</si>
  <si>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</si>
  <si>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</si>
  <si>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</si>
  <si>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</si>
  <si>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</si>
  <si>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</si>
  <si>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</si>
  <si>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</si>
  <si>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</si>
  <si>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</si>
  <si>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</si>
  <si>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</si>
  <si>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</si>
  <si>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</si>
  <si>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</si>
  <si>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</si>
  <si>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</si>
  <si>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</si>
  <si>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</si>
  <si>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</si>
  <si>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</si>
  <si>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</si>
  <si>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</si>
  <si>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</si>
  <si>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</si>
  <si>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</si>
  <si>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</si>
  <si>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</si>
  <si>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</si>
  <si>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</si>
  <si>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</si>
  <si>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</si>
  <si>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</si>
  <si>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</si>
  <si>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</si>
  <si>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</si>
  <si>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</si>
  <si>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</si>
  <si>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</si>
  <si>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</si>
  <si>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</si>
  <si>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</si>
  <si>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</si>
  <si>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</si>
  <si>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</si>
  <si>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</si>
  <si>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</si>
  <si>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</si>
  <si>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</si>
  <si>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</si>
  <si>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</si>
  <si>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</si>
  <si>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</si>
  <si>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</si>
  <si>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</si>
  <si>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</si>
  <si>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</si>
  <si>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</si>
  <si>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</si>
  <si>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</si>
  <si>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</si>
  <si>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</si>
  <si>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</si>
  <si>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</si>
  <si>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</si>
  <si>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</si>
  <si>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</si>
  <si>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</si>
  <si>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</si>
  <si>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</si>
  <si>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</si>
  <si>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</si>
  <si>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</si>
  <si>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</si>
  <si>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</si>
  <si>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</si>
  <si>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</si>
  <si>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</si>
  <si>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</si>
  <si>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</si>
  <si>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</si>
  <si>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</si>
  <si>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</si>
  <si>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</si>
  <si>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</si>
  <si>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</si>
  <si>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</si>
  <si>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</si>
  <si>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</si>
  <si>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</si>
  <si>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</si>
  <si>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</si>
  <si>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</si>
  <si>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t>
    <phoneticPr fontId="5"/>
  </si>
  <si>
    <t>当該値(N-3)</t>
    <phoneticPr fontId="5"/>
  </si>
  <si>
    <t>当該値(N-2)</t>
    <phoneticPr fontId="5"/>
  </si>
  <si>
    <t>当該値(N)</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</si>
  <si>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</si>
  <si>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</si>
  <si>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</si>
  <si>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</si>
  <si>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</si>
  <si>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</si>
  <si>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</si>
  <si>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郡山市</t>
  </si>
  <si>
    <t>郡山駅西口駐車場</t>
  </si>
  <si>
    <t>法非適用</t>
  </si>
  <si>
    <t>駐車場整備事業</t>
  </si>
  <si>
    <t>-</t>
  </si>
  <si>
    <t>Ａ１Ｂ１</t>
  </si>
  <si>
    <t>非設置</t>
  </si>
  <si>
    <t>該当数値なし</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</si>
  <si>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</si>
  <si>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</si>
  <si>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</si>
  <si>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</si>
  <si>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</si>
  <si>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</si>
  <si>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</si>
  <si>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</si>
  <si>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</si>
  <si>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駐車場整備に係る地方債の償還が今年度で完了したことから、収支は他会計補助無しで安定的に黒字経営となる見込みである。
　一方、施設の老朽化が進んでいくことで、必要となる建設改良費・修繕費が多く見込まれる。このため、指定管理者制度の導入を予定しつつ、精度の高い投資見込額の算出や計画的な修繕を行うなど、効率的な投資により長寿命化を図っていくことが必要である。</t>
    <rPh sb="1" eb="4">
      <t>チュウシャジョウ</t>
    </rPh>
    <rPh sb="4" eb="6">
      <t>セイビ</t>
    </rPh>
    <rPh sb="7" eb="8">
      <t>カカ</t>
    </rPh>
    <rPh sb="9" eb="12">
      <t>チホウサイ</t>
    </rPh>
    <rPh sb="13" eb="15">
      <t>ショウカン</t>
    </rPh>
    <rPh sb="16" eb="19">
      <t>コンネンド</t>
    </rPh>
    <rPh sb="20" eb="22">
      <t>カンリョウ</t>
    </rPh>
    <phoneticPr fontId="5"/>
  </si>
  <si>
    <t>⑦敷地の地価は、駅や中心市街地から近いため、高い数値となっている。
⑧設備投資見込額は、供用開始から22年が経過し、施設の老朽化に伴う多額の修繕費が見込まれる。より効率的な投資により、施設の長寿命化を図っていく必要がある。
⑩企業債残高対料金収入比率は、今年度で地方債の償還完了のため"０”である。</t>
    <rPh sb="1" eb="3">
      <t>シキチ</t>
    </rPh>
    <rPh sb="4" eb="6">
      <t>チカ</t>
    </rPh>
    <rPh sb="8" eb="9">
      <t>エキ</t>
    </rPh>
    <rPh sb="10" eb="12">
      <t>チュウシン</t>
    </rPh>
    <rPh sb="12" eb="15">
      <t>シガイチ</t>
    </rPh>
    <rPh sb="17" eb="18">
      <t>チカ</t>
    </rPh>
    <rPh sb="22" eb="23">
      <t>タカ</t>
    </rPh>
    <rPh sb="24" eb="26">
      <t>スウチ</t>
    </rPh>
    <rPh sb="127" eb="130">
      <t>コンネンド</t>
    </rPh>
    <rPh sb="131" eb="134">
      <t>チホウサイ</t>
    </rPh>
    <rPh sb="137" eb="139">
      <t>カンリョウ</t>
    </rPh>
    <phoneticPr fontId="5"/>
  </si>
  <si>
    <t>①収益的収支比率は、駐車場整備に係る地方債をR2年度まで償還するため、類似施設と比べて低い。
②他会計補助金比率・③駐車台数一台当たりの他会計補助金額は、地方債償還の最終年度に伴い償還額が減少したため、類似施設と比べて良好な水準である。
　新型コロナウイルス感染症の影響により、駐車台数及び料金収入は大きく減少したが、地方債の償還が最終年度のため償還額が減少し、各指標は類似施設と比べて良好な水準で推移している。
また、地方債の償還は今年度で完了したため、今後も良好な水準で推移すると考えられる。</t>
    <rPh sb="1" eb="4">
      <t>シュウエキテキ</t>
    </rPh>
    <rPh sb="4" eb="6">
      <t>シュウシ</t>
    </rPh>
    <rPh sb="6" eb="8">
      <t>ヒリツ</t>
    </rPh>
    <rPh sb="10" eb="13">
      <t>チュウシャジョウ</t>
    </rPh>
    <rPh sb="13" eb="15">
      <t>セイビ</t>
    </rPh>
    <rPh sb="16" eb="17">
      <t>カカ</t>
    </rPh>
    <rPh sb="18" eb="21">
      <t>チホウサイ</t>
    </rPh>
    <rPh sb="24" eb="26">
      <t>ネンド</t>
    </rPh>
    <rPh sb="28" eb="30">
      <t>ショウカン</t>
    </rPh>
    <rPh sb="35" eb="37">
      <t>ルイジ</t>
    </rPh>
    <rPh sb="37" eb="39">
      <t>シセツ</t>
    </rPh>
    <rPh sb="40" eb="41">
      <t>クラ</t>
    </rPh>
    <rPh sb="43" eb="44">
      <t>ヒク</t>
    </rPh>
    <rPh sb="48" eb="49">
      <t>タ</t>
    </rPh>
    <rPh sb="49" eb="51">
      <t>カイケイ</t>
    </rPh>
    <rPh sb="51" eb="54">
      <t>ホジョキン</t>
    </rPh>
    <rPh sb="54" eb="56">
      <t>ヒリツ</t>
    </rPh>
    <rPh sb="77" eb="80">
      <t>チホウサイ</t>
    </rPh>
    <rPh sb="80" eb="82">
      <t>ショウカン</t>
    </rPh>
    <rPh sb="83" eb="85">
      <t>サイシュウ</t>
    </rPh>
    <rPh sb="85" eb="87">
      <t>ネンド</t>
    </rPh>
    <rPh sb="88" eb="89">
      <t>トモナ</t>
    </rPh>
    <rPh sb="90" eb="92">
      <t>ショウカン</t>
    </rPh>
    <rPh sb="92" eb="93">
      <t>ガク</t>
    </rPh>
    <rPh sb="94" eb="96">
      <t>ゲンショウ</t>
    </rPh>
    <rPh sb="101" eb="103">
      <t>ルイジ</t>
    </rPh>
    <rPh sb="103" eb="105">
      <t>シセツ</t>
    </rPh>
    <rPh sb="106" eb="107">
      <t>クラ</t>
    </rPh>
    <rPh sb="109" eb="111">
      <t>リョウコウ</t>
    </rPh>
    <rPh sb="112" eb="114">
      <t>スイジュン</t>
    </rPh>
    <rPh sb="120" eb="122">
      <t>シンガタ</t>
    </rPh>
    <rPh sb="129" eb="132">
      <t>カンセンショウ</t>
    </rPh>
    <rPh sb="133" eb="135">
      <t>エイキョウ</t>
    </rPh>
    <rPh sb="139" eb="141">
      <t>チュウシャ</t>
    </rPh>
    <rPh sb="141" eb="143">
      <t>ダイスウ</t>
    </rPh>
    <rPh sb="143" eb="144">
      <t>オヨ</t>
    </rPh>
    <rPh sb="145" eb="147">
      <t>リョウキン</t>
    </rPh>
    <rPh sb="147" eb="149">
      <t>シュウニュウ</t>
    </rPh>
    <rPh sb="150" eb="151">
      <t>オオ</t>
    </rPh>
    <rPh sb="153" eb="155">
      <t>ゲンショウ</t>
    </rPh>
    <rPh sb="159" eb="162">
      <t>チホウサイ</t>
    </rPh>
    <rPh sb="163" eb="165">
      <t>ショウカン</t>
    </rPh>
    <rPh sb="166" eb="168">
      <t>サイシュウ</t>
    </rPh>
    <rPh sb="168" eb="170">
      <t>ネンド</t>
    </rPh>
    <rPh sb="173" eb="175">
      <t>ショウカン</t>
    </rPh>
    <rPh sb="175" eb="176">
      <t>ガク</t>
    </rPh>
    <rPh sb="177" eb="179">
      <t>ゲンショウ</t>
    </rPh>
    <rPh sb="181" eb="184">
      <t>カクシヒョウ</t>
    </rPh>
    <rPh sb="199" eb="201">
      <t>スイイ</t>
    </rPh>
    <rPh sb="210" eb="213">
      <t>チホウサイ</t>
    </rPh>
    <rPh sb="214" eb="216">
      <t>ショウカン</t>
    </rPh>
    <rPh sb="217" eb="220">
      <t>コンネンド</t>
    </rPh>
    <rPh sb="221" eb="223">
      <t>カンリョウ</t>
    </rPh>
    <rPh sb="228" eb="230">
      <t>コンゴ</t>
    </rPh>
    <rPh sb="231" eb="233">
      <t>リョウコウ</t>
    </rPh>
    <rPh sb="234" eb="236">
      <t>スイジュン</t>
    </rPh>
    <rPh sb="237" eb="239">
      <t>スイイ</t>
    </rPh>
    <rPh sb="242" eb="243">
      <t>カンガ</t>
    </rPh>
    <phoneticPr fontId="5"/>
  </si>
  <si>
    <t>　稼働率は類似施設平均値と比較して、大きく減少している。要因として、新型コロナウイルス感染症の影響をうけ主な利用者である駅利用者が大きく減少したこと、定期利用枠の拡大による定期券利用者の増加及び駐車時間の長期化であると考えられる。
　今後は、社会動向を注視しながら指標の一つの目安となる稼働率100％を継続的に達成することができるよう、比較的利用台数の少ない平日の利用台数を増加させる必要がある。</t>
    <rPh sb="1" eb="3">
      <t>カドウ</t>
    </rPh>
    <rPh sb="3" eb="4">
      <t>リツ</t>
    </rPh>
    <rPh sb="5" eb="7">
      <t>ルイジ</t>
    </rPh>
    <rPh sb="7" eb="9">
      <t>シセツ</t>
    </rPh>
    <rPh sb="9" eb="11">
      <t>ヘイキン</t>
    </rPh>
    <rPh sb="11" eb="12">
      <t>チ</t>
    </rPh>
    <rPh sb="13" eb="15">
      <t>ヒカク</t>
    </rPh>
    <rPh sb="28" eb="30">
      <t>ヨウイン</t>
    </rPh>
    <rPh sb="52" eb="53">
      <t>オモ</t>
    </rPh>
    <rPh sb="54" eb="57">
      <t>リヨウシャ</t>
    </rPh>
    <rPh sb="65" eb="66">
      <t>オオ</t>
    </rPh>
    <rPh sb="68" eb="70">
      <t>ゲンショウ</t>
    </rPh>
    <rPh sb="79" eb="80">
      <t>ワク</t>
    </rPh>
    <rPh sb="81" eb="83">
      <t>カクダイ</t>
    </rPh>
    <rPh sb="86" eb="88">
      <t>テイキ</t>
    </rPh>
    <rPh sb="88" eb="89">
      <t>ケン</t>
    </rPh>
    <rPh sb="89" eb="92">
      <t>リヨウシャ</t>
    </rPh>
    <rPh sb="93" eb="95">
      <t>ゾウカ</t>
    </rPh>
    <rPh sb="95" eb="96">
      <t>オヨ</t>
    </rPh>
    <rPh sb="97" eb="99">
      <t>チュウシャ</t>
    </rPh>
    <rPh sb="99" eb="101">
      <t>ジカン</t>
    </rPh>
    <rPh sb="102" eb="105">
      <t>チョウキカ</t>
    </rPh>
    <rPh sb="109" eb="110">
      <t>カンガ</t>
    </rPh>
    <rPh sb="117" eb="119">
      <t>コンゴ</t>
    </rPh>
    <rPh sb="121" eb="123">
      <t>シャカイ</t>
    </rPh>
    <rPh sb="123" eb="125">
      <t>ドウコウ</t>
    </rPh>
    <rPh sb="126" eb="128">
      <t>チュウシ</t>
    </rPh>
    <rPh sb="132" eb="134">
      <t>シヒョウ</t>
    </rPh>
    <rPh sb="135" eb="136">
      <t>ヒト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</si>
</sst>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61</c:v>
                </c:pt>
                <c:pt idx="1">
                  <c:v>71.400000000000006</c:v>
                </c:pt>
                <c:pt idx="2">
                  <c:v>84.8</c:v>
                </c:pt>
                <c:pt idx="3">
                  <c:v>90</c:v>
                </c:pt>
                <c:pt idx="4">
                  <c:v>74.400000000000006</c:v>
                </c:pt>
              </c:numCache>
            </c:numRef>
          </c:val>
          <c:extLst>
            <c:ext xmlns:c16="http://schemas.microsoft.com/office/drawing/2014/chart" uri="{C3380CC4-5D6E-409C-BE32-E72D297353CC}">
              <c16:uniqueId val="{00000000-8294-46B9-88E3-A0F4149732F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8294-46B9-88E3-A0F4149732F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241.2</c:v>
                </c:pt>
                <c:pt idx="1">
                  <c:v>176.7</c:v>
                </c:pt>
                <c:pt idx="2">
                  <c:v>97.7</c:v>
                </c:pt>
                <c:pt idx="3">
                  <c:v>17.8</c:v>
                </c:pt>
                <c:pt idx="4">
                  <c:v>0</c:v>
                </c:pt>
              </c:numCache>
            </c:numRef>
          </c:val>
          <c:extLst>
            <c:ext xmlns:c16="http://schemas.microsoft.com/office/drawing/2014/chart" uri="{C3380CC4-5D6E-409C-BE32-E72D297353CC}">
              <c16:uniqueId val="{00000000-78C2-42B0-85B9-62EB41C029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78C2-42B0-85B9-62EB41C029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F25-4E44-A20E-D23D481864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F25-4E44-A20E-D23D4818640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4CF-4064-88B7-83CA29278B7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CF-4064-88B7-83CA29278B7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2.5</c:v>
                </c:pt>
                <c:pt idx="1">
                  <c:v>2.2000000000000002</c:v>
                </c:pt>
                <c:pt idx="2">
                  <c:v>1.8</c:v>
                </c:pt>
                <c:pt idx="3">
                  <c:v>0.9</c:v>
                </c:pt>
                <c:pt idx="4">
                  <c:v>0.3</c:v>
                </c:pt>
              </c:numCache>
            </c:numRef>
          </c:val>
          <c:extLst>
            <c:ext xmlns:c16="http://schemas.microsoft.com/office/drawing/2014/chart" uri="{C3380CC4-5D6E-409C-BE32-E72D297353CC}">
              <c16:uniqueId val="{00000000-93B7-4F5F-856C-090EDE01689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93B7-4F5F-856C-090EDE01689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35</c:v>
                </c:pt>
                <c:pt idx="1">
                  <c:v>28</c:v>
                </c:pt>
                <c:pt idx="2">
                  <c:v>19</c:v>
                </c:pt>
                <c:pt idx="3">
                  <c:v>10</c:v>
                </c:pt>
                <c:pt idx="4">
                  <c:v>3</c:v>
                </c:pt>
              </c:numCache>
            </c:numRef>
          </c:val>
          <c:extLst>
            <c:ext xmlns:c16="http://schemas.microsoft.com/office/drawing/2014/chart" uri="{C3380CC4-5D6E-409C-BE32-E72D297353CC}">
              <c16:uniqueId val="{00000000-7B18-45BF-B754-A688C79E135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7B18-45BF-B754-A688C79E135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98.1</c:v>
                </c:pt>
                <c:pt idx="1">
                  <c:v>92.2</c:v>
                </c:pt>
                <c:pt idx="2">
                  <c:v>90.5</c:v>
                </c:pt>
                <c:pt idx="3">
                  <c:v>91.1</c:v>
                </c:pt>
                <c:pt idx="4">
                  <c:v>48.4</c:v>
                </c:pt>
              </c:numCache>
            </c:numRef>
          </c:val>
          <c:extLst>
            <c:ext xmlns:c16="http://schemas.microsoft.com/office/drawing/2014/chart" uri="{C3380CC4-5D6E-409C-BE32-E72D297353CC}">
              <c16:uniqueId val="{00000000-2D20-4EDA-B4F4-881BE910D9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2D20-4EDA-B4F4-881BE910D93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62.1</c:v>
                </c:pt>
                <c:pt idx="1">
                  <c:v>56.4</c:v>
                </c:pt>
                <c:pt idx="2">
                  <c:v>58.5</c:v>
                </c:pt>
                <c:pt idx="3">
                  <c:v>59.1</c:v>
                </c:pt>
                <c:pt idx="4">
                  <c:v>5.6</c:v>
                </c:pt>
              </c:numCache>
            </c:numRef>
          </c:val>
          <c:extLst>
            <c:ext xmlns:c16="http://schemas.microsoft.com/office/drawing/2014/chart" uri="{C3380CC4-5D6E-409C-BE32-E72D297353CC}">
              <c16:uniqueId val="{00000000-71B2-4EFC-BFA7-51DEF02B1D9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71B2-4EFC-BFA7-51DEF02B1D9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20024</c:v>
                </c:pt>
                <c:pt idx="1">
                  <c:v>55447</c:v>
                </c:pt>
                <c:pt idx="2">
                  <c:v>92536</c:v>
                </c:pt>
                <c:pt idx="3">
                  <c:v>103472</c:v>
                </c:pt>
                <c:pt idx="4">
                  <c:v>5153</c:v>
                </c:pt>
              </c:numCache>
            </c:numRef>
          </c:val>
          <c:extLst>
            <c:ext xmlns:c16="http://schemas.microsoft.com/office/drawing/2014/chart" uri="{C3380CC4-5D6E-409C-BE32-E72D297353CC}">
              <c16:uniqueId val="{00000000-06DC-44E9-A4E7-A85056F06FD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06DC-44E9-A4E7-A85056F06FD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福島県郡山市　郡山駅西口駐車場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13959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61</v>
      </c>
      <c r="V31" s="110"/>
      <c r="W31" s="110"/>
      <c r="X31" s="110"/>
      <c r="Y31" s="110"/>
      <c r="Z31" s="110"/>
      <c r="AA31" s="110"/>
      <c r="AB31" s="110"/>
      <c r="AC31" s="110"/>
      <c r="AD31" s="110"/>
      <c r="AE31" s="110"/>
      <c r="AF31" s="110"/>
      <c r="AG31" s="110"/>
      <c r="AH31" s="110"/>
      <c r="AI31" s="110"/>
      <c r="AJ31" s="110"/>
      <c r="AK31" s="110"/>
      <c r="AL31" s="110"/>
      <c r="AM31" s="110"/>
      <c r="AN31" s="110">
        <f>データ!Z7</f>
        <v>71.400000000000006</v>
      </c>
      <c r="AO31" s="110"/>
      <c r="AP31" s="110"/>
      <c r="AQ31" s="110"/>
      <c r="AR31" s="110"/>
      <c r="AS31" s="110"/>
      <c r="AT31" s="110"/>
      <c r="AU31" s="110"/>
      <c r="AV31" s="110"/>
      <c r="AW31" s="110"/>
      <c r="AX31" s="110"/>
      <c r="AY31" s="110"/>
      <c r="AZ31" s="110"/>
      <c r="BA31" s="110"/>
      <c r="BB31" s="110"/>
      <c r="BC31" s="110"/>
      <c r="BD31" s="110"/>
      <c r="BE31" s="110"/>
      <c r="BF31" s="110"/>
      <c r="BG31" s="110">
        <f>データ!AA7</f>
        <v>84.8</v>
      </c>
      <c r="BH31" s="110"/>
      <c r="BI31" s="110"/>
      <c r="BJ31" s="110"/>
      <c r="BK31" s="110"/>
      <c r="BL31" s="110"/>
      <c r="BM31" s="110"/>
      <c r="BN31" s="110"/>
      <c r="BO31" s="110"/>
      <c r="BP31" s="110"/>
      <c r="BQ31" s="110"/>
      <c r="BR31" s="110"/>
      <c r="BS31" s="110"/>
      <c r="BT31" s="110"/>
      <c r="BU31" s="110"/>
      <c r="BV31" s="110"/>
      <c r="BW31" s="110"/>
      <c r="BX31" s="110"/>
      <c r="BY31" s="110"/>
      <c r="BZ31" s="110">
        <f>データ!AB7</f>
        <v>90</v>
      </c>
      <c r="CA31" s="110"/>
      <c r="CB31" s="110"/>
      <c r="CC31" s="110"/>
      <c r="CD31" s="110"/>
      <c r="CE31" s="110"/>
      <c r="CF31" s="110"/>
      <c r="CG31" s="110"/>
      <c r="CH31" s="110"/>
      <c r="CI31" s="110"/>
      <c r="CJ31" s="110"/>
      <c r="CK31" s="110"/>
      <c r="CL31" s="110"/>
      <c r="CM31" s="110"/>
      <c r="CN31" s="110"/>
      <c r="CO31" s="110"/>
      <c r="CP31" s="110"/>
      <c r="CQ31" s="110"/>
      <c r="CR31" s="110"/>
      <c r="CS31" s="110">
        <f>データ!AC7</f>
        <v>74.400000000000006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2.5</v>
      </c>
      <c r="EM31" s="110"/>
      <c r="EN31" s="110"/>
      <c r="EO31" s="110"/>
      <c r="EP31" s="110"/>
      <c r="EQ31" s="110"/>
      <c r="ER31" s="110"/>
      <c r="ES31" s="110"/>
      <c r="ET31" s="110"/>
      <c r="EU31" s="110"/>
      <c r="EV31" s="110"/>
      <c r="EW31" s="110"/>
      <c r="EX31" s="110"/>
      <c r="EY31" s="110"/>
      <c r="EZ31" s="110"/>
      <c r="FA31" s="110"/>
      <c r="FB31" s="110"/>
      <c r="FC31" s="110"/>
      <c r="FD31" s="110"/>
      <c r="FE31" s="110">
        <f>データ!AK7</f>
        <v>2.2000000000000002</v>
      </c>
      <c r="FF31" s="110"/>
      <c r="FG31" s="110"/>
      <c r="FH31" s="110"/>
      <c r="FI31" s="110"/>
      <c r="FJ31" s="110"/>
      <c r="FK31" s="110"/>
      <c r="FL31" s="110"/>
      <c r="FM31" s="110"/>
      <c r="FN31" s="110"/>
      <c r="FO31" s="110"/>
      <c r="FP31" s="110"/>
      <c r="FQ31" s="110"/>
      <c r="FR31" s="110"/>
      <c r="FS31" s="110"/>
      <c r="FT31" s="110"/>
      <c r="FU31" s="110"/>
      <c r="FV31" s="110"/>
      <c r="FW31" s="110"/>
      <c r="FX31" s="110">
        <f>データ!AL7</f>
        <v>1.8</v>
      </c>
      <c r="FY31" s="110"/>
      <c r="FZ31" s="110"/>
      <c r="GA31" s="110"/>
      <c r="GB31" s="110"/>
      <c r="GC31" s="110"/>
      <c r="GD31" s="110"/>
      <c r="GE31" s="110"/>
      <c r="GF31" s="110"/>
      <c r="GG31" s="110"/>
      <c r="GH31" s="110"/>
      <c r="GI31" s="110"/>
      <c r="GJ31" s="110"/>
      <c r="GK31" s="110"/>
      <c r="GL31" s="110"/>
      <c r="GM31" s="110"/>
      <c r="GN31" s="110"/>
      <c r="GO31" s="110"/>
      <c r="GP31" s="110"/>
      <c r="GQ31" s="110">
        <f>データ!AM7</f>
        <v>0.9</v>
      </c>
      <c r="GR31" s="110"/>
      <c r="GS31" s="110"/>
      <c r="GT31" s="110"/>
      <c r="GU31" s="110"/>
      <c r="GV31" s="110"/>
      <c r="GW31" s="110"/>
      <c r="GX31" s="110"/>
      <c r="GY31" s="110"/>
      <c r="GZ31" s="110"/>
      <c r="HA31" s="110"/>
      <c r="HB31" s="110"/>
      <c r="HC31" s="110"/>
      <c r="HD31" s="110"/>
      <c r="HE31" s="110"/>
      <c r="HF31" s="110"/>
      <c r="HG31" s="110"/>
      <c r="HH31" s="110"/>
      <c r="HI31" s="110"/>
      <c r="HJ31" s="110">
        <f>データ!AN7</f>
        <v>0.3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98.1</v>
      </c>
      <c r="JD31" s="81"/>
      <c r="JE31" s="81"/>
      <c r="JF31" s="81"/>
      <c r="JG31" s="81"/>
      <c r="JH31" s="81"/>
      <c r="JI31" s="81"/>
      <c r="JJ31" s="81"/>
      <c r="JK31" s="81"/>
      <c r="JL31" s="81"/>
      <c r="JM31" s="81"/>
      <c r="JN31" s="81"/>
      <c r="JO31" s="81"/>
      <c r="JP31" s="81"/>
      <c r="JQ31" s="81"/>
      <c r="JR31" s="81"/>
      <c r="JS31" s="81"/>
      <c r="JT31" s="81"/>
      <c r="JU31" s="82"/>
      <c r="JV31" s="80">
        <f>データ!DL7</f>
        <v>92.2</v>
      </c>
      <c r="JW31" s="81"/>
      <c r="JX31" s="81"/>
      <c r="JY31" s="81"/>
      <c r="JZ31" s="81"/>
      <c r="KA31" s="81"/>
      <c r="KB31" s="81"/>
      <c r="KC31" s="81"/>
      <c r="KD31" s="81"/>
      <c r="KE31" s="81"/>
      <c r="KF31" s="81"/>
      <c r="KG31" s="81"/>
      <c r="KH31" s="81"/>
      <c r="KI31" s="81"/>
      <c r="KJ31" s="81"/>
      <c r="KK31" s="81"/>
      <c r="KL31" s="81"/>
      <c r="KM31" s="81"/>
      <c r="KN31" s="82"/>
      <c r="KO31" s="80">
        <f>データ!DM7</f>
        <v>90.5</v>
      </c>
      <c r="KP31" s="81"/>
      <c r="KQ31" s="81"/>
      <c r="KR31" s="81"/>
      <c r="KS31" s="81"/>
      <c r="KT31" s="81"/>
      <c r="KU31" s="81"/>
      <c r="KV31" s="81"/>
      <c r="KW31" s="81"/>
      <c r="KX31" s="81"/>
      <c r="KY31" s="81"/>
      <c r="KZ31" s="81"/>
      <c r="LA31" s="81"/>
      <c r="LB31" s="81"/>
      <c r="LC31" s="81"/>
      <c r="LD31" s="81"/>
      <c r="LE31" s="81"/>
      <c r="LF31" s="81"/>
      <c r="LG31" s="82"/>
      <c r="LH31" s="80">
        <f>データ!DN7</f>
        <v>91.1</v>
      </c>
      <c r="LI31" s="81"/>
      <c r="LJ31" s="81"/>
      <c r="LK31" s="81"/>
      <c r="LL31" s="81"/>
      <c r="LM31" s="81"/>
      <c r="LN31" s="81"/>
      <c r="LO31" s="81"/>
      <c r="LP31" s="81"/>
      <c r="LQ31" s="81"/>
      <c r="LR31" s="81"/>
      <c r="LS31" s="81"/>
      <c r="LT31" s="81"/>
      <c r="LU31" s="81"/>
      <c r="LV31" s="81"/>
      <c r="LW31" s="81"/>
      <c r="LX31" s="81"/>
      <c r="LY31" s="81"/>
      <c r="LZ31" s="82"/>
      <c r="MA31" s="80">
        <f>データ!DO7</f>
        <v>48.4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35</v>
      </c>
      <c r="V52" s="106"/>
      <c r="W52" s="106"/>
      <c r="X52" s="106"/>
      <c r="Y52" s="106"/>
      <c r="Z52" s="106"/>
      <c r="AA52" s="106"/>
      <c r="AB52" s="106"/>
      <c r="AC52" s="106"/>
      <c r="AD52" s="106"/>
      <c r="AE52" s="106"/>
      <c r="AF52" s="106"/>
      <c r="AG52" s="106"/>
      <c r="AH52" s="106"/>
      <c r="AI52" s="106"/>
      <c r="AJ52" s="106"/>
      <c r="AK52" s="106"/>
      <c r="AL52" s="106"/>
      <c r="AM52" s="106"/>
      <c r="AN52" s="106">
        <f>データ!AV7</f>
        <v>28</v>
      </c>
      <c r="AO52" s="106"/>
      <c r="AP52" s="106"/>
      <c r="AQ52" s="106"/>
      <c r="AR52" s="106"/>
      <c r="AS52" s="106"/>
      <c r="AT52" s="106"/>
      <c r="AU52" s="106"/>
      <c r="AV52" s="106"/>
      <c r="AW52" s="106"/>
      <c r="AX52" s="106"/>
      <c r="AY52" s="106"/>
      <c r="AZ52" s="106"/>
      <c r="BA52" s="106"/>
      <c r="BB52" s="106"/>
      <c r="BC52" s="106"/>
      <c r="BD52" s="106"/>
      <c r="BE52" s="106"/>
      <c r="BF52" s="106"/>
      <c r="BG52" s="106">
        <f>データ!AW7</f>
        <v>19</v>
      </c>
      <c r="BH52" s="106"/>
      <c r="BI52" s="106"/>
      <c r="BJ52" s="106"/>
      <c r="BK52" s="106"/>
      <c r="BL52" s="106"/>
      <c r="BM52" s="106"/>
      <c r="BN52" s="106"/>
      <c r="BO52" s="106"/>
      <c r="BP52" s="106"/>
      <c r="BQ52" s="106"/>
      <c r="BR52" s="106"/>
      <c r="BS52" s="106"/>
      <c r="BT52" s="106"/>
      <c r="BU52" s="106"/>
      <c r="BV52" s="106"/>
      <c r="BW52" s="106"/>
      <c r="BX52" s="106"/>
      <c r="BY52" s="106"/>
      <c r="BZ52" s="106">
        <f>データ!AX7</f>
        <v>10</v>
      </c>
      <c r="CA52" s="106"/>
      <c r="CB52" s="106"/>
      <c r="CC52" s="106"/>
      <c r="CD52" s="106"/>
      <c r="CE52" s="106"/>
      <c r="CF52" s="106"/>
      <c r="CG52" s="106"/>
      <c r="CH52" s="106"/>
      <c r="CI52" s="106"/>
      <c r="CJ52" s="106"/>
      <c r="CK52" s="106"/>
      <c r="CL52" s="106"/>
      <c r="CM52" s="106"/>
      <c r="CN52" s="106"/>
      <c r="CO52" s="106"/>
      <c r="CP52" s="106"/>
      <c r="CQ52" s="106"/>
      <c r="CR52" s="106"/>
      <c r="CS52" s="106">
        <f>データ!AY7</f>
        <v>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62.1</v>
      </c>
      <c r="EM52" s="110"/>
      <c r="EN52" s="110"/>
      <c r="EO52" s="110"/>
      <c r="EP52" s="110"/>
      <c r="EQ52" s="110"/>
      <c r="ER52" s="110"/>
      <c r="ES52" s="110"/>
      <c r="ET52" s="110"/>
      <c r="EU52" s="110"/>
      <c r="EV52" s="110"/>
      <c r="EW52" s="110"/>
      <c r="EX52" s="110"/>
      <c r="EY52" s="110"/>
      <c r="EZ52" s="110"/>
      <c r="FA52" s="110"/>
      <c r="FB52" s="110"/>
      <c r="FC52" s="110"/>
      <c r="FD52" s="110"/>
      <c r="FE52" s="110">
        <f>データ!BG7</f>
        <v>56.4</v>
      </c>
      <c r="FF52" s="110"/>
      <c r="FG52" s="110"/>
      <c r="FH52" s="110"/>
      <c r="FI52" s="110"/>
      <c r="FJ52" s="110"/>
      <c r="FK52" s="110"/>
      <c r="FL52" s="110"/>
      <c r="FM52" s="110"/>
      <c r="FN52" s="110"/>
      <c r="FO52" s="110"/>
      <c r="FP52" s="110"/>
      <c r="FQ52" s="110"/>
      <c r="FR52" s="110"/>
      <c r="FS52" s="110"/>
      <c r="FT52" s="110"/>
      <c r="FU52" s="110"/>
      <c r="FV52" s="110"/>
      <c r="FW52" s="110"/>
      <c r="FX52" s="110">
        <f>データ!BH7</f>
        <v>58.5</v>
      </c>
      <c r="FY52" s="110"/>
      <c r="FZ52" s="110"/>
      <c r="GA52" s="110"/>
      <c r="GB52" s="110"/>
      <c r="GC52" s="110"/>
      <c r="GD52" s="110"/>
      <c r="GE52" s="110"/>
      <c r="GF52" s="110"/>
      <c r="GG52" s="110"/>
      <c r="GH52" s="110"/>
      <c r="GI52" s="110"/>
      <c r="GJ52" s="110"/>
      <c r="GK52" s="110"/>
      <c r="GL52" s="110"/>
      <c r="GM52" s="110"/>
      <c r="GN52" s="110"/>
      <c r="GO52" s="110"/>
      <c r="GP52" s="110"/>
      <c r="GQ52" s="110">
        <f>データ!BI7</f>
        <v>59.1</v>
      </c>
      <c r="GR52" s="110"/>
      <c r="GS52" s="110"/>
      <c r="GT52" s="110"/>
      <c r="GU52" s="110"/>
      <c r="GV52" s="110"/>
      <c r="GW52" s="110"/>
      <c r="GX52" s="110"/>
      <c r="GY52" s="110"/>
      <c r="GZ52" s="110"/>
      <c r="HA52" s="110"/>
      <c r="HB52" s="110"/>
      <c r="HC52" s="110"/>
      <c r="HD52" s="110"/>
      <c r="HE52" s="110"/>
      <c r="HF52" s="110"/>
      <c r="HG52" s="110"/>
      <c r="HH52" s="110"/>
      <c r="HI52" s="110"/>
      <c r="HJ52" s="110">
        <f>データ!BJ7</f>
        <v>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20024</v>
      </c>
      <c r="JD52" s="106"/>
      <c r="JE52" s="106"/>
      <c r="JF52" s="106"/>
      <c r="JG52" s="106"/>
      <c r="JH52" s="106"/>
      <c r="JI52" s="106"/>
      <c r="JJ52" s="106"/>
      <c r="JK52" s="106"/>
      <c r="JL52" s="106"/>
      <c r="JM52" s="106"/>
      <c r="JN52" s="106"/>
      <c r="JO52" s="106"/>
      <c r="JP52" s="106"/>
      <c r="JQ52" s="106"/>
      <c r="JR52" s="106"/>
      <c r="JS52" s="106"/>
      <c r="JT52" s="106"/>
      <c r="JU52" s="106"/>
      <c r="JV52" s="106">
        <f>データ!BR7</f>
        <v>55447</v>
      </c>
      <c r="JW52" s="106"/>
      <c r="JX52" s="106"/>
      <c r="JY52" s="106"/>
      <c r="JZ52" s="106"/>
      <c r="KA52" s="106"/>
      <c r="KB52" s="106"/>
      <c r="KC52" s="106"/>
      <c r="KD52" s="106"/>
      <c r="KE52" s="106"/>
      <c r="KF52" s="106"/>
      <c r="KG52" s="106"/>
      <c r="KH52" s="106"/>
      <c r="KI52" s="106"/>
      <c r="KJ52" s="106"/>
      <c r="KK52" s="106"/>
      <c r="KL52" s="106"/>
      <c r="KM52" s="106"/>
      <c r="KN52" s="106"/>
      <c r="KO52" s="106">
        <f>データ!BS7</f>
        <v>92536</v>
      </c>
      <c r="KP52" s="106"/>
      <c r="KQ52" s="106"/>
      <c r="KR52" s="106"/>
      <c r="KS52" s="106"/>
      <c r="KT52" s="106"/>
      <c r="KU52" s="106"/>
      <c r="KV52" s="106"/>
      <c r="KW52" s="106"/>
      <c r="KX52" s="106"/>
      <c r="KY52" s="106"/>
      <c r="KZ52" s="106"/>
      <c r="LA52" s="106"/>
      <c r="LB52" s="106"/>
      <c r="LC52" s="106"/>
      <c r="LD52" s="106"/>
      <c r="LE52" s="106"/>
      <c r="LF52" s="106"/>
      <c r="LG52" s="106"/>
      <c r="LH52" s="106">
        <f>データ!BT7</f>
        <v>103472</v>
      </c>
      <c r="LI52" s="106"/>
      <c r="LJ52" s="106"/>
      <c r="LK52" s="106"/>
      <c r="LL52" s="106"/>
      <c r="LM52" s="106"/>
      <c r="LN52" s="106"/>
      <c r="LO52" s="106"/>
      <c r="LP52" s="106"/>
      <c r="LQ52" s="106"/>
      <c r="LR52" s="106"/>
      <c r="LS52" s="106"/>
      <c r="LT52" s="106"/>
      <c r="LU52" s="106"/>
      <c r="LV52" s="106"/>
      <c r="LW52" s="106"/>
      <c r="LX52" s="106"/>
      <c r="LY52" s="106"/>
      <c r="LZ52" s="106"/>
      <c r="MA52" s="106">
        <f>データ!BU7</f>
        <v>5153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791229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65136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241.2</v>
      </c>
      <c r="KB77" s="81"/>
      <c r="KC77" s="81"/>
      <c r="KD77" s="81"/>
      <c r="KE77" s="81"/>
      <c r="KF77" s="81"/>
      <c r="KG77" s="81"/>
      <c r="KH77" s="81"/>
      <c r="KI77" s="81"/>
      <c r="KJ77" s="81"/>
      <c r="KK77" s="81"/>
      <c r="KL77" s="81"/>
      <c r="KM77" s="81"/>
      <c r="KN77" s="81"/>
      <c r="KO77" s="82"/>
      <c r="KP77" s="80">
        <f>データ!DA7</f>
        <v>176.7</v>
      </c>
      <c r="KQ77" s="81"/>
      <c r="KR77" s="81"/>
      <c r="KS77" s="81"/>
      <c r="KT77" s="81"/>
      <c r="KU77" s="81"/>
      <c r="KV77" s="81"/>
      <c r="KW77" s="81"/>
      <c r="KX77" s="81"/>
      <c r="KY77" s="81"/>
      <c r="KZ77" s="81"/>
      <c r="LA77" s="81"/>
      <c r="LB77" s="81"/>
      <c r="LC77" s="81"/>
      <c r="LD77" s="82"/>
      <c r="LE77" s="80">
        <f>データ!DB7</f>
        <v>97.7</v>
      </c>
      <c r="LF77" s="81"/>
      <c r="LG77" s="81"/>
      <c r="LH77" s="81"/>
      <c r="LI77" s="81"/>
      <c r="LJ77" s="81"/>
      <c r="LK77" s="81"/>
      <c r="LL77" s="81"/>
      <c r="LM77" s="81"/>
      <c r="LN77" s="81"/>
      <c r="LO77" s="81"/>
      <c r="LP77" s="81"/>
      <c r="LQ77" s="81"/>
      <c r="LR77" s="81"/>
      <c r="LS77" s="82"/>
      <c r="LT77" s="80">
        <f>データ!DC7</f>
        <v>17.8</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G0sLqabfHKAd18ZeCuPRTWRc4XAKZCpLavSwN/uQJPY0/YtaxPbQjozekxtuSi/ynph6hh06Ao4JxTO0GRszQ==" saltValue="aauyq7f7duDATAjnSIlsl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104</v>
      </c>
      <c r="AW5" s="59" t="s">
        <v>101</v>
      </c>
      <c r="AX5" s="59" t="s">
        <v>91</v>
      </c>
      <c r="AY5" s="59" t="s">
        <v>103</v>
      </c>
      <c r="AZ5" s="59" t="s">
        <v>93</v>
      </c>
      <c r="BA5" s="59" t="s">
        <v>94</v>
      </c>
      <c r="BB5" s="59" t="s">
        <v>95</v>
      </c>
      <c r="BC5" s="59" t="s">
        <v>96</v>
      </c>
      <c r="BD5" s="59" t="s">
        <v>97</v>
      </c>
      <c r="BE5" s="59" t="s">
        <v>98</v>
      </c>
      <c r="BF5" s="59" t="s">
        <v>105</v>
      </c>
      <c r="BG5" s="59" t="s">
        <v>89</v>
      </c>
      <c r="BH5" s="59" t="s">
        <v>90</v>
      </c>
      <c r="BI5" s="59" t="s">
        <v>91</v>
      </c>
      <c r="BJ5" s="59" t="s">
        <v>106</v>
      </c>
      <c r="BK5" s="59" t="s">
        <v>93</v>
      </c>
      <c r="BL5" s="59" t="s">
        <v>94</v>
      </c>
      <c r="BM5" s="59" t="s">
        <v>95</v>
      </c>
      <c r="BN5" s="59" t="s">
        <v>96</v>
      </c>
      <c r="BO5" s="59" t="s">
        <v>97</v>
      </c>
      <c r="BP5" s="59" t="s">
        <v>98</v>
      </c>
      <c r="BQ5" s="59" t="s">
        <v>88</v>
      </c>
      <c r="BR5" s="59" t="s">
        <v>107</v>
      </c>
      <c r="BS5" s="59" t="s">
        <v>108</v>
      </c>
      <c r="BT5" s="59" t="s">
        <v>91</v>
      </c>
      <c r="BU5" s="59" t="s">
        <v>109</v>
      </c>
      <c r="BV5" s="59" t="s">
        <v>93</v>
      </c>
      <c r="BW5" s="59" t="s">
        <v>94</v>
      </c>
      <c r="BX5" s="59" t="s">
        <v>95</v>
      </c>
      <c r="BY5" s="59" t="s">
        <v>96</v>
      </c>
      <c r="BZ5" s="59" t="s">
        <v>97</v>
      </c>
      <c r="CA5" s="59" t="s">
        <v>98</v>
      </c>
      <c r="CB5" s="59" t="s">
        <v>88</v>
      </c>
      <c r="CC5" s="59" t="s">
        <v>89</v>
      </c>
      <c r="CD5" s="59" t="s">
        <v>110</v>
      </c>
      <c r="CE5" s="59" t="s">
        <v>102</v>
      </c>
      <c r="CF5" s="59" t="s">
        <v>103</v>
      </c>
      <c r="CG5" s="59" t="s">
        <v>93</v>
      </c>
      <c r="CH5" s="59" t="s">
        <v>94</v>
      </c>
      <c r="CI5" s="59" t="s">
        <v>95</v>
      </c>
      <c r="CJ5" s="59" t="s">
        <v>96</v>
      </c>
      <c r="CK5" s="59" t="s">
        <v>97</v>
      </c>
      <c r="CL5" s="59" t="s">
        <v>98</v>
      </c>
      <c r="CM5" s="150"/>
      <c r="CN5" s="150"/>
      <c r="CO5" s="59" t="s">
        <v>88</v>
      </c>
      <c r="CP5" s="59" t="s">
        <v>89</v>
      </c>
      <c r="CQ5" s="59" t="s">
        <v>101</v>
      </c>
      <c r="CR5" s="59" t="s">
        <v>91</v>
      </c>
      <c r="CS5" s="59" t="s">
        <v>111</v>
      </c>
      <c r="CT5" s="59" t="s">
        <v>93</v>
      </c>
      <c r="CU5" s="59" t="s">
        <v>94</v>
      </c>
      <c r="CV5" s="59" t="s">
        <v>95</v>
      </c>
      <c r="CW5" s="59" t="s">
        <v>96</v>
      </c>
      <c r="CX5" s="59" t="s">
        <v>97</v>
      </c>
      <c r="CY5" s="59" t="s">
        <v>98</v>
      </c>
      <c r="CZ5" s="59" t="s">
        <v>105</v>
      </c>
      <c r="DA5" s="59" t="s">
        <v>89</v>
      </c>
      <c r="DB5" s="59" t="s">
        <v>101</v>
      </c>
      <c r="DC5" s="59" t="s">
        <v>112</v>
      </c>
      <c r="DD5" s="59" t="s">
        <v>103</v>
      </c>
      <c r="DE5" s="59" t="s">
        <v>93</v>
      </c>
      <c r="DF5" s="59" t="s">
        <v>94</v>
      </c>
      <c r="DG5" s="59" t="s">
        <v>95</v>
      </c>
      <c r="DH5" s="59" t="s">
        <v>96</v>
      </c>
      <c r="DI5" s="59" t="s">
        <v>97</v>
      </c>
      <c r="DJ5" s="59" t="s">
        <v>35</v>
      </c>
      <c r="DK5" s="59" t="s">
        <v>88</v>
      </c>
      <c r="DL5" s="59" t="s">
        <v>89</v>
      </c>
      <c r="DM5" s="59" t="s">
        <v>101</v>
      </c>
      <c r="DN5" s="59" t="s">
        <v>102</v>
      </c>
      <c r="DO5" s="59" t="s">
        <v>92</v>
      </c>
      <c r="DP5" s="59" t="s">
        <v>93</v>
      </c>
      <c r="DQ5" s="59" t="s">
        <v>94</v>
      </c>
      <c r="DR5" s="59" t="s">
        <v>95</v>
      </c>
      <c r="DS5" s="59" t="s">
        <v>96</v>
      </c>
      <c r="DT5" s="59" t="s">
        <v>97</v>
      </c>
      <c r="DU5" s="59" t="s">
        <v>98</v>
      </c>
    </row>
    <row r="6" spans="1:125" s="66" customFormat="1" x14ac:dyDescent="0.15">
      <c r="A6" s="49" t="s">
        <v>113</v>
      </c>
      <c r="B6" s="60">
        <f>B8</f>
        <v>2020</v>
      </c>
      <c r="C6" s="60">
        <f t="shared" ref="C6:X6" si="1">C8</f>
        <v>72036</v>
      </c>
      <c r="D6" s="60">
        <f t="shared" si="1"/>
        <v>47</v>
      </c>
      <c r="E6" s="60">
        <f t="shared" si="1"/>
        <v>14</v>
      </c>
      <c r="F6" s="60">
        <f t="shared" si="1"/>
        <v>0</v>
      </c>
      <c r="G6" s="60">
        <f t="shared" si="1"/>
        <v>1</v>
      </c>
      <c r="H6" s="60" t="str">
        <f>SUBSTITUTE(H8,"　","")</f>
        <v>福島県郡山市</v>
      </c>
      <c r="I6" s="60" t="str">
        <f t="shared" si="1"/>
        <v>郡山駅西口駐車場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22</v>
      </c>
      <c r="S6" s="62" t="str">
        <f t="shared" si="1"/>
        <v>商業施設</v>
      </c>
      <c r="T6" s="62" t="str">
        <f t="shared" si="1"/>
        <v>無</v>
      </c>
      <c r="U6" s="63">
        <f t="shared" si="1"/>
        <v>13959</v>
      </c>
      <c r="V6" s="63">
        <f t="shared" si="1"/>
        <v>529</v>
      </c>
      <c r="W6" s="63">
        <f t="shared" si="1"/>
        <v>200</v>
      </c>
      <c r="X6" s="62" t="str">
        <f t="shared" si="1"/>
        <v>無</v>
      </c>
      <c r="Y6" s="64">
        <f>IF(Y8="-",NA(),Y8)</f>
        <v>61</v>
      </c>
      <c r="Z6" s="64">
        <f t="shared" ref="Z6:AH6" si="2">IF(Z8="-",NA(),Z8)</f>
        <v>71.400000000000006</v>
      </c>
      <c r="AA6" s="64">
        <f t="shared" si="2"/>
        <v>84.8</v>
      </c>
      <c r="AB6" s="64">
        <f t="shared" si="2"/>
        <v>90</v>
      </c>
      <c r="AC6" s="64">
        <f t="shared" si="2"/>
        <v>74.400000000000006</v>
      </c>
      <c r="AD6" s="64">
        <f t="shared" si="2"/>
        <v>156</v>
      </c>
      <c r="AE6" s="64">
        <f t="shared" si="2"/>
        <v>218.3</v>
      </c>
      <c r="AF6" s="64">
        <f t="shared" si="2"/>
        <v>255.1</v>
      </c>
      <c r="AG6" s="64">
        <f t="shared" si="2"/>
        <v>225.1</v>
      </c>
      <c r="AH6" s="64">
        <f t="shared" si="2"/>
        <v>130.80000000000001</v>
      </c>
      <c r="AI6" s="61" t="str">
        <f>IF(AI8="-","",IF(AI8="-","【-】","【"&amp;SUBSTITUTE(TEXT(AI8,"#,##0.0"),"-","△")&amp;"】"))</f>
        <v>【630.7】</v>
      </c>
      <c r="AJ6" s="64">
        <f>IF(AJ8="-",NA(),AJ8)</f>
        <v>2.5</v>
      </c>
      <c r="AK6" s="64">
        <f t="shared" ref="AK6:AS6" si="3">IF(AK8="-",NA(),AK8)</f>
        <v>2.2000000000000002</v>
      </c>
      <c r="AL6" s="64">
        <f t="shared" si="3"/>
        <v>1.8</v>
      </c>
      <c r="AM6" s="64">
        <f t="shared" si="3"/>
        <v>0.9</v>
      </c>
      <c r="AN6" s="64">
        <f t="shared" si="3"/>
        <v>0.3</v>
      </c>
      <c r="AO6" s="64">
        <f t="shared" si="3"/>
        <v>5.6</v>
      </c>
      <c r="AP6" s="64">
        <f t="shared" si="3"/>
        <v>3.5</v>
      </c>
      <c r="AQ6" s="64">
        <f t="shared" si="3"/>
        <v>3.8</v>
      </c>
      <c r="AR6" s="64">
        <f t="shared" si="3"/>
        <v>3.2</v>
      </c>
      <c r="AS6" s="64">
        <f t="shared" si="3"/>
        <v>9.5</v>
      </c>
      <c r="AT6" s="61" t="str">
        <f>IF(AT8="-","",IF(AT8="-","【-】","【"&amp;SUBSTITUTE(TEXT(AT8,"#,##0.0"),"-","△")&amp;"】"))</f>
        <v>【8.6】</v>
      </c>
      <c r="AU6" s="65">
        <f>IF(AU8="-",NA(),AU8)</f>
        <v>35</v>
      </c>
      <c r="AV6" s="65">
        <f t="shared" ref="AV6:BD6" si="4">IF(AV8="-",NA(),AV8)</f>
        <v>28</v>
      </c>
      <c r="AW6" s="65">
        <f t="shared" si="4"/>
        <v>19</v>
      </c>
      <c r="AX6" s="65">
        <f t="shared" si="4"/>
        <v>10</v>
      </c>
      <c r="AY6" s="65">
        <f t="shared" si="4"/>
        <v>3</v>
      </c>
      <c r="AZ6" s="65">
        <f t="shared" si="4"/>
        <v>40</v>
      </c>
      <c r="BA6" s="65">
        <f t="shared" si="4"/>
        <v>28</v>
      </c>
      <c r="BB6" s="65">
        <f t="shared" si="4"/>
        <v>27</v>
      </c>
      <c r="BC6" s="65">
        <f t="shared" si="4"/>
        <v>14</v>
      </c>
      <c r="BD6" s="65">
        <f t="shared" si="4"/>
        <v>4426</v>
      </c>
      <c r="BE6" s="63" t="str">
        <f>IF(BE8="-","",IF(BE8="-","【-】","【"&amp;SUBSTITUTE(TEXT(BE8,"#,##0"),"-","△")&amp;"】"))</f>
        <v>【2,345】</v>
      </c>
      <c r="BF6" s="64">
        <f>IF(BF8="-",NA(),BF8)</f>
        <v>62.1</v>
      </c>
      <c r="BG6" s="64">
        <f t="shared" ref="BG6:BO6" si="5">IF(BG8="-",NA(),BG8)</f>
        <v>56.4</v>
      </c>
      <c r="BH6" s="64">
        <f t="shared" si="5"/>
        <v>58.5</v>
      </c>
      <c r="BI6" s="64">
        <f t="shared" si="5"/>
        <v>59.1</v>
      </c>
      <c r="BJ6" s="64">
        <f t="shared" si="5"/>
        <v>5.6</v>
      </c>
      <c r="BK6" s="64">
        <f t="shared" si="5"/>
        <v>27.9</v>
      </c>
      <c r="BL6" s="64">
        <f t="shared" si="5"/>
        <v>30.9</v>
      </c>
      <c r="BM6" s="64">
        <f t="shared" si="5"/>
        <v>32.4</v>
      </c>
      <c r="BN6" s="64">
        <f t="shared" si="5"/>
        <v>13.1</v>
      </c>
      <c r="BO6" s="64">
        <f t="shared" si="5"/>
        <v>-0.7</v>
      </c>
      <c r="BP6" s="61" t="str">
        <f>IF(BP8="-","",IF(BP8="-","【-】","【"&amp;SUBSTITUTE(TEXT(BP8,"#,##0.0"),"-","△")&amp;"】"))</f>
        <v>【△65.9】</v>
      </c>
      <c r="BQ6" s="65">
        <f>IF(BQ8="-",NA(),BQ8)</f>
        <v>20024</v>
      </c>
      <c r="BR6" s="65">
        <f t="shared" ref="BR6:BZ6" si="6">IF(BR8="-",NA(),BR8)</f>
        <v>55447</v>
      </c>
      <c r="BS6" s="65">
        <f t="shared" si="6"/>
        <v>92536</v>
      </c>
      <c r="BT6" s="65">
        <f t="shared" si="6"/>
        <v>103472</v>
      </c>
      <c r="BU6" s="65">
        <f t="shared" si="6"/>
        <v>5153</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114</v>
      </c>
      <c r="CM6" s="63">
        <f t="shared" ref="CM6:CN6" si="7">CM8</f>
        <v>791229</v>
      </c>
      <c r="CN6" s="63">
        <f t="shared" si="7"/>
        <v>65136</v>
      </c>
      <c r="CO6" s="64"/>
      <c r="CP6" s="64"/>
      <c r="CQ6" s="64"/>
      <c r="CR6" s="64"/>
      <c r="CS6" s="64"/>
      <c r="CT6" s="64"/>
      <c r="CU6" s="64"/>
      <c r="CV6" s="64"/>
      <c r="CW6" s="64"/>
      <c r="CX6" s="64"/>
      <c r="CY6" s="61" t="s">
        <v>114</v>
      </c>
      <c r="CZ6" s="64">
        <f>IF(CZ8="-",NA(),CZ8)</f>
        <v>241.2</v>
      </c>
      <c r="DA6" s="64">
        <f t="shared" ref="DA6:DI6" si="8">IF(DA8="-",NA(),DA8)</f>
        <v>176.7</v>
      </c>
      <c r="DB6" s="64">
        <f t="shared" si="8"/>
        <v>97.7</v>
      </c>
      <c r="DC6" s="64">
        <f t="shared" si="8"/>
        <v>17.8</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98.1</v>
      </c>
      <c r="DL6" s="64">
        <f t="shared" ref="DL6:DT6" si="9">IF(DL8="-",NA(),DL8)</f>
        <v>92.2</v>
      </c>
      <c r="DM6" s="64">
        <f t="shared" si="9"/>
        <v>90.5</v>
      </c>
      <c r="DN6" s="64">
        <f t="shared" si="9"/>
        <v>91.1</v>
      </c>
      <c r="DO6" s="64">
        <f t="shared" si="9"/>
        <v>48.4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115</v>
      </c>
      <c r="B7" s="60">
        <f t="shared" ref="B7:X7" si="10">B8</f>
        <v>2020</v>
      </c>
      <c r="C7" s="60">
        <f t="shared" si="10"/>
        <v>72036</v>
      </c>
      <c r="D7" s="60">
        <f t="shared" si="10"/>
        <v>47</v>
      </c>
      <c r="E7" s="60">
        <f t="shared" si="10"/>
        <v>14</v>
      </c>
      <c r="F7" s="60">
        <f t="shared" si="10"/>
        <v>0</v>
      </c>
      <c r="G7" s="60">
        <f t="shared" si="10"/>
        <v>1</v>
      </c>
      <c r="H7" s="60" t="str">
        <f t="shared" si="10"/>
        <v>福島県　郡山市</v>
      </c>
      <c r="I7" s="60" t="str">
        <f t="shared" si="10"/>
        <v>郡山駅西口駐車場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22</v>
      </c>
      <c r="S7" s="62" t="str">
        <f t="shared" si="10"/>
        <v>商業施設</v>
      </c>
      <c r="T7" s="62" t="str">
        <f t="shared" si="10"/>
        <v>無</v>
      </c>
      <c r="U7" s="63">
        <f t="shared" si="10"/>
        <v>13959</v>
      </c>
      <c r="V7" s="63">
        <f t="shared" si="10"/>
        <v>529</v>
      </c>
      <c r="W7" s="63">
        <f t="shared" si="10"/>
        <v>200</v>
      </c>
      <c r="X7" s="62" t="str">
        <f t="shared" si="10"/>
        <v>無</v>
      </c>
      <c r="Y7" s="64">
        <f>Y8</f>
        <v>61</v>
      </c>
      <c r="Z7" s="64">
        <f t="shared" ref="Z7:AH7" si="11">Z8</f>
        <v>71.400000000000006</v>
      </c>
      <c r="AA7" s="64">
        <f t="shared" si="11"/>
        <v>84.8</v>
      </c>
      <c r="AB7" s="64">
        <f t="shared" si="11"/>
        <v>90</v>
      </c>
      <c r="AC7" s="64">
        <f t="shared" si="11"/>
        <v>74.400000000000006</v>
      </c>
      <c r="AD7" s="64">
        <f t="shared" si="11"/>
        <v>156</v>
      </c>
      <c r="AE7" s="64">
        <f t="shared" si="11"/>
        <v>218.3</v>
      </c>
      <c r="AF7" s="64">
        <f t="shared" si="11"/>
        <v>255.1</v>
      </c>
      <c r="AG7" s="64">
        <f t="shared" si="11"/>
        <v>225.1</v>
      </c>
      <c r="AH7" s="64">
        <f t="shared" si="11"/>
        <v>130.80000000000001</v>
      </c>
      <c r="AI7" s="61"/>
      <c r="AJ7" s="64">
        <f>AJ8</f>
        <v>2.5</v>
      </c>
      <c r="AK7" s="64">
        <f t="shared" ref="AK7:AS7" si="12">AK8</f>
        <v>2.2000000000000002</v>
      </c>
      <c r="AL7" s="64">
        <f t="shared" si="12"/>
        <v>1.8</v>
      </c>
      <c r="AM7" s="64">
        <f t="shared" si="12"/>
        <v>0.9</v>
      </c>
      <c r="AN7" s="64">
        <f t="shared" si="12"/>
        <v>0.3</v>
      </c>
      <c r="AO7" s="64">
        <f t="shared" si="12"/>
        <v>5.6</v>
      </c>
      <c r="AP7" s="64">
        <f t="shared" si="12"/>
        <v>3.5</v>
      </c>
      <c r="AQ7" s="64">
        <f t="shared" si="12"/>
        <v>3.8</v>
      </c>
      <c r="AR7" s="64">
        <f t="shared" si="12"/>
        <v>3.2</v>
      </c>
      <c r="AS7" s="64">
        <f t="shared" si="12"/>
        <v>9.5</v>
      </c>
      <c r="AT7" s="61"/>
      <c r="AU7" s="65">
        <f>AU8</f>
        <v>35</v>
      </c>
      <c r="AV7" s="65">
        <f t="shared" ref="AV7:BD7" si="13">AV8</f>
        <v>28</v>
      </c>
      <c r="AW7" s="65">
        <f t="shared" si="13"/>
        <v>19</v>
      </c>
      <c r="AX7" s="65">
        <f t="shared" si="13"/>
        <v>10</v>
      </c>
      <c r="AY7" s="65">
        <f t="shared" si="13"/>
        <v>3</v>
      </c>
      <c r="AZ7" s="65">
        <f t="shared" si="13"/>
        <v>40</v>
      </c>
      <c r="BA7" s="65">
        <f t="shared" si="13"/>
        <v>28</v>
      </c>
      <c r="BB7" s="65">
        <f t="shared" si="13"/>
        <v>27</v>
      </c>
      <c r="BC7" s="65">
        <f t="shared" si="13"/>
        <v>14</v>
      </c>
      <c r="BD7" s="65">
        <f t="shared" si="13"/>
        <v>4426</v>
      </c>
      <c r="BE7" s="63"/>
      <c r="BF7" s="64">
        <f>BF8</f>
        <v>62.1</v>
      </c>
      <c r="BG7" s="64">
        <f t="shared" ref="BG7:BO7" si="14">BG8</f>
        <v>56.4</v>
      </c>
      <c r="BH7" s="64">
        <f t="shared" si="14"/>
        <v>58.5</v>
      </c>
      <c r="BI7" s="64">
        <f t="shared" si="14"/>
        <v>59.1</v>
      </c>
      <c r="BJ7" s="64">
        <f t="shared" si="14"/>
        <v>5.6</v>
      </c>
      <c r="BK7" s="64">
        <f t="shared" si="14"/>
        <v>27.9</v>
      </c>
      <c r="BL7" s="64">
        <f t="shared" si="14"/>
        <v>30.9</v>
      </c>
      <c r="BM7" s="64">
        <f t="shared" si="14"/>
        <v>32.4</v>
      </c>
      <c r="BN7" s="64">
        <f t="shared" si="14"/>
        <v>13.1</v>
      </c>
      <c r="BO7" s="64">
        <f t="shared" si="14"/>
        <v>-0.7</v>
      </c>
      <c r="BP7" s="61"/>
      <c r="BQ7" s="65">
        <f>BQ8</f>
        <v>20024</v>
      </c>
      <c r="BR7" s="65">
        <f t="shared" ref="BR7:BZ7" si="15">BR8</f>
        <v>55447</v>
      </c>
      <c r="BS7" s="65">
        <f t="shared" si="15"/>
        <v>92536</v>
      </c>
      <c r="BT7" s="65">
        <f t="shared" si="15"/>
        <v>103472</v>
      </c>
      <c r="BU7" s="65">
        <f t="shared" si="15"/>
        <v>5153</v>
      </c>
      <c r="BV7" s="65">
        <f t="shared" si="15"/>
        <v>19504</v>
      </c>
      <c r="BW7" s="65">
        <f t="shared" si="15"/>
        <v>18068</v>
      </c>
      <c r="BX7" s="65">
        <f t="shared" si="15"/>
        <v>25902</v>
      </c>
      <c r="BY7" s="65">
        <f t="shared" si="15"/>
        <v>23067</v>
      </c>
      <c r="BZ7" s="65">
        <f t="shared" si="15"/>
        <v>4197</v>
      </c>
      <c r="CA7" s="63"/>
      <c r="CB7" s="64" t="s">
        <v>116</v>
      </c>
      <c r="CC7" s="64" t="s">
        <v>116</v>
      </c>
      <c r="CD7" s="64" t="s">
        <v>116</v>
      </c>
      <c r="CE7" s="64" t="s">
        <v>116</v>
      </c>
      <c r="CF7" s="64" t="s">
        <v>116</v>
      </c>
      <c r="CG7" s="64" t="s">
        <v>116</v>
      </c>
      <c r="CH7" s="64" t="s">
        <v>116</v>
      </c>
      <c r="CI7" s="64" t="s">
        <v>116</v>
      </c>
      <c r="CJ7" s="64" t="s">
        <v>116</v>
      </c>
      <c r="CK7" s="64" t="s">
        <v>114</v>
      </c>
      <c r="CL7" s="61"/>
      <c r="CM7" s="63">
        <f>CM8</f>
        <v>791229</v>
      </c>
      <c r="CN7" s="63">
        <f>CN8</f>
        <v>65136</v>
      </c>
      <c r="CO7" s="64" t="s">
        <v>116</v>
      </c>
      <c r="CP7" s="64" t="s">
        <v>116</v>
      </c>
      <c r="CQ7" s="64" t="s">
        <v>116</v>
      </c>
      <c r="CR7" s="64" t="s">
        <v>116</v>
      </c>
      <c r="CS7" s="64" t="s">
        <v>116</v>
      </c>
      <c r="CT7" s="64" t="s">
        <v>116</v>
      </c>
      <c r="CU7" s="64" t="s">
        <v>116</v>
      </c>
      <c r="CV7" s="64" t="s">
        <v>116</v>
      </c>
      <c r="CW7" s="64" t="s">
        <v>116</v>
      </c>
      <c r="CX7" s="64" t="s">
        <v>114</v>
      </c>
      <c r="CY7" s="61"/>
      <c r="CZ7" s="64">
        <f>CZ8</f>
        <v>241.2</v>
      </c>
      <c r="DA7" s="64">
        <f t="shared" ref="DA7:DI7" si="16">DA8</f>
        <v>176.7</v>
      </c>
      <c r="DB7" s="64">
        <f t="shared" si="16"/>
        <v>97.7</v>
      </c>
      <c r="DC7" s="64">
        <f t="shared" si="16"/>
        <v>17.8</v>
      </c>
      <c r="DD7" s="64">
        <f t="shared" si="16"/>
        <v>0</v>
      </c>
      <c r="DE7" s="64">
        <f t="shared" si="16"/>
        <v>283.7</v>
      </c>
      <c r="DF7" s="64">
        <f t="shared" si="16"/>
        <v>263.39999999999998</v>
      </c>
      <c r="DG7" s="64">
        <f t="shared" si="16"/>
        <v>178.3</v>
      </c>
      <c r="DH7" s="64">
        <f t="shared" si="16"/>
        <v>1310.7</v>
      </c>
      <c r="DI7" s="64">
        <f t="shared" si="16"/>
        <v>110.8</v>
      </c>
      <c r="DJ7" s="61"/>
      <c r="DK7" s="64">
        <f>DK8</f>
        <v>98.1</v>
      </c>
      <c r="DL7" s="64">
        <f t="shared" ref="DL7:DT7" si="17">DL8</f>
        <v>92.2</v>
      </c>
      <c r="DM7" s="64">
        <f t="shared" si="17"/>
        <v>90.5</v>
      </c>
      <c r="DN7" s="64">
        <f t="shared" si="17"/>
        <v>91.1</v>
      </c>
      <c r="DO7" s="64">
        <f t="shared" si="17"/>
        <v>48.4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72036</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22</v>
      </c>
      <c r="S8" s="69" t="s">
        <v>127</v>
      </c>
      <c r="T8" s="69" t="s">
        <v>128</v>
      </c>
      <c r="U8" s="70">
        <v>13959</v>
      </c>
      <c r="V8" s="70">
        <v>529</v>
      </c>
      <c r="W8" s="70">
        <v>200</v>
      </c>
      <c r="X8" s="69" t="s">
        <v>128</v>
      </c>
      <c r="Y8" s="71">
        <v>61</v>
      </c>
      <c r="Z8" s="71">
        <v>71.400000000000006</v>
      </c>
      <c r="AA8" s="71">
        <v>84.8</v>
      </c>
      <c r="AB8" s="71">
        <v>90</v>
      </c>
      <c r="AC8" s="71">
        <v>74.400000000000006</v>
      </c>
      <c r="AD8" s="71">
        <v>156</v>
      </c>
      <c r="AE8" s="71">
        <v>218.3</v>
      </c>
      <c r="AF8" s="71">
        <v>255.1</v>
      </c>
      <c r="AG8" s="71">
        <v>225.1</v>
      </c>
      <c r="AH8" s="71">
        <v>130.80000000000001</v>
      </c>
      <c r="AI8" s="68">
        <v>630.70000000000005</v>
      </c>
      <c r="AJ8" s="71">
        <v>2.5</v>
      </c>
      <c r="AK8" s="71">
        <v>2.2000000000000002</v>
      </c>
      <c r="AL8" s="71">
        <v>1.8</v>
      </c>
      <c r="AM8" s="71">
        <v>0.9</v>
      </c>
      <c r="AN8" s="71">
        <v>0.3</v>
      </c>
      <c r="AO8" s="71">
        <v>5.6</v>
      </c>
      <c r="AP8" s="71">
        <v>3.5</v>
      </c>
      <c r="AQ8" s="71">
        <v>3.8</v>
      </c>
      <c r="AR8" s="71">
        <v>3.2</v>
      </c>
      <c r="AS8" s="71">
        <v>9.5</v>
      </c>
      <c r="AT8" s="68">
        <v>8.6</v>
      </c>
      <c r="AU8" s="72">
        <v>35</v>
      </c>
      <c r="AV8" s="72">
        <v>28</v>
      </c>
      <c r="AW8" s="72">
        <v>19</v>
      </c>
      <c r="AX8" s="72">
        <v>10</v>
      </c>
      <c r="AY8" s="72">
        <v>3</v>
      </c>
      <c r="AZ8" s="72">
        <v>40</v>
      </c>
      <c r="BA8" s="72">
        <v>28</v>
      </c>
      <c r="BB8" s="72">
        <v>27</v>
      </c>
      <c r="BC8" s="72">
        <v>14</v>
      </c>
      <c r="BD8" s="72">
        <v>4426</v>
      </c>
      <c r="BE8" s="72">
        <v>2345</v>
      </c>
      <c r="BF8" s="71">
        <v>62.1</v>
      </c>
      <c r="BG8" s="71">
        <v>56.4</v>
      </c>
      <c r="BH8" s="71">
        <v>58.5</v>
      </c>
      <c r="BI8" s="71">
        <v>59.1</v>
      </c>
      <c r="BJ8" s="71">
        <v>5.6</v>
      </c>
      <c r="BK8" s="71">
        <v>27.9</v>
      </c>
      <c r="BL8" s="71">
        <v>30.9</v>
      </c>
      <c r="BM8" s="71">
        <v>32.4</v>
      </c>
      <c r="BN8" s="71">
        <v>13.1</v>
      </c>
      <c r="BO8" s="71">
        <v>-0.7</v>
      </c>
      <c r="BP8" s="68">
        <v>-65.900000000000006</v>
      </c>
      <c r="BQ8" s="72">
        <v>20024</v>
      </c>
      <c r="BR8" s="72">
        <v>55447</v>
      </c>
      <c r="BS8" s="72">
        <v>92536</v>
      </c>
      <c r="BT8" s="73">
        <v>103472</v>
      </c>
      <c r="BU8" s="73">
        <v>5153</v>
      </c>
      <c r="BV8" s="72">
        <v>19504</v>
      </c>
      <c r="BW8" s="72">
        <v>18068</v>
      </c>
      <c r="BX8" s="72">
        <v>25902</v>
      </c>
      <c r="BY8" s="72">
        <v>23067</v>
      </c>
      <c r="BZ8" s="72">
        <v>4197</v>
      </c>
      <c r="CA8" s="70">
        <v>3932</v>
      </c>
      <c r="CB8" s="71" t="s">
        <v>121</v>
      </c>
      <c r="CC8" s="71" t="s">
        <v>121</v>
      </c>
      <c r="CD8" s="71" t="s">
        <v>121</v>
      </c>
      <c r="CE8" s="71" t="s">
        <v>121</v>
      </c>
      <c r="CF8" s="71" t="s">
        <v>121</v>
      </c>
      <c r="CG8" s="71" t="s">
        <v>121</v>
      </c>
      <c r="CH8" s="71" t="s">
        <v>121</v>
      </c>
      <c r="CI8" s="71" t="s">
        <v>121</v>
      </c>
      <c r="CJ8" s="71" t="s">
        <v>121</v>
      </c>
      <c r="CK8" s="71" t="s">
        <v>121</v>
      </c>
      <c r="CL8" s="68" t="s">
        <v>121</v>
      </c>
      <c r="CM8" s="70">
        <v>791229</v>
      </c>
      <c r="CN8" s="70">
        <v>65136</v>
      </c>
      <c r="CO8" s="71" t="s">
        <v>121</v>
      </c>
      <c r="CP8" s="71" t="s">
        <v>121</v>
      </c>
      <c r="CQ8" s="71" t="s">
        <v>121</v>
      </c>
      <c r="CR8" s="71" t="s">
        <v>121</v>
      </c>
      <c r="CS8" s="71" t="s">
        <v>121</v>
      </c>
      <c r="CT8" s="71" t="s">
        <v>121</v>
      </c>
      <c r="CU8" s="71" t="s">
        <v>121</v>
      </c>
      <c r="CV8" s="71" t="s">
        <v>121</v>
      </c>
      <c r="CW8" s="71" t="s">
        <v>121</v>
      </c>
      <c r="CX8" s="71" t="s">
        <v>121</v>
      </c>
      <c r="CY8" s="68" t="s">
        <v>121</v>
      </c>
      <c r="CZ8" s="71">
        <v>241.2</v>
      </c>
      <c r="DA8" s="71">
        <v>176.7</v>
      </c>
      <c r="DB8" s="71">
        <v>97.7</v>
      </c>
      <c r="DC8" s="71">
        <v>17.8</v>
      </c>
      <c r="DD8" s="71">
        <v>0</v>
      </c>
      <c r="DE8" s="71">
        <v>283.7</v>
      </c>
      <c r="DF8" s="71">
        <v>263.39999999999998</v>
      </c>
      <c r="DG8" s="71">
        <v>178.3</v>
      </c>
      <c r="DH8" s="71">
        <v>1310.7</v>
      </c>
      <c r="DI8" s="71">
        <v>110.8</v>
      </c>
      <c r="DJ8" s="68">
        <v>183.4</v>
      </c>
      <c r="DK8" s="71">
        <v>98.1</v>
      </c>
      <c r="DL8" s="71">
        <v>92.2</v>
      </c>
      <c r="DM8" s="71">
        <v>90.5</v>
      </c>
      <c r="DN8" s="71">
        <v>91.1</v>
      </c>
      <c r="DO8" s="71">
        <v>48.4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　魁佑</cp:lastModifiedBy>
  <cp:lastPrinted>2022-01-19T01:48:16Z</cp:lastPrinted>
  <dcterms:created xsi:type="dcterms:W3CDTF">2021-12-17T06:00:21Z</dcterms:created>
  <dcterms:modified xsi:type="dcterms:W3CDTF">2022-01-20T04:14:45Z</dcterms:modified>
  <cp:category/>
</cp:coreProperties>
</file>