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51.34\看護師確保\須賀\○離職防止・復職支援\10-2.新人看護職員研修事業(新人看護職員研修)\R3補助金\01.実施通知\送付用\"/>
    </mc:Choice>
  </mc:AlternateContent>
  <bookViews>
    <workbookView xWindow="0" yWindow="0" windowWidth="23040" windowHeight="8376" tabRatio="833"/>
  </bookViews>
  <sheets>
    <sheet name="別紙１" sheetId="104" r:id="rId1"/>
    <sheet name="別添" sheetId="97" r:id="rId2"/>
    <sheet name="別紙２" sheetId="92" r:id="rId3"/>
    <sheet name="別紙２ 記載例" sheetId="105" r:id="rId4"/>
    <sheet name="別紙２参考" sheetId="99" r:id="rId5"/>
    <sheet name="別紙３" sheetId="101" r:id="rId6"/>
    <sheet name="別紙４" sheetId="107" r:id="rId7"/>
    <sheet name="別紙５" sheetId="108" r:id="rId8"/>
  </sheets>
  <definedNames>
    <definedName name="_Key1" localSheetId="0" hidden="1">#REF!</definedName>
    <definedName name="_Key1" localSheetId="3" hidden="1">#REF!</definedName>
    <definedName name="_Key1" localSheetId="4" hidden="1">#REF!</definedName>
    <definedName name="_Key1" localSheetId="6"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_xlnm.Print_Area" localSheetId="2">別紙２!$A$1:$G$85</definedName>
    <definedName name="_xlnm.Print_Area" localSheetId="3">'別紙２ 記載例'!$A$1:$G$85</definedName>
    <definedName name="_xlnm.Print_Area" localSheetId="4">別紙２参考!$A$1:$H$67</definedName>
    <definedName name="_xlnm.Print_Area" localSheetId="5">別紙３!$A$1:$Y$24</definedName>
    <definedName name="_xlnm.Print_Area" localSheetId="7">別紙５!$A$1:$I$33</definedName>
    <definedName name="_xlnm.Print_Area" localSheetId="1">別添!$A$1:$B$28</definedName>
  </definedNames>
  <calcPr calcId="162913"/>
</workbook>
</file>

<file path=xl/calcChain.xml><?xml version="1.0" encoding="utf-8"?>
<calcChain xmlns="http://schemas.openxmlformats.org/spreadsheetml/2006/main">
  <c r="E18" i="107" l="1"/>
  <c r="R9" i="101" l="1"/>
  <c r="E9" i="101"/>
  <c r="F74" i="105" l="1"/>
  <c r="F66" i="105"/>
  <c r="F58" i="105"/>
  <c r="F48" i="105"/>
  <c r="F36" i="105"/>
  <c r="F34" i="105"/>
  <c r="F40" i="105"/>
  <c r="F30" i="105"/>
  <c r="F28" i="105"/>
  <c r="F26" i="105" l="1"/>
  <c r="F20" i="105"/>
  <c r="F18" i="105"/>
  <c r="F14" i="105"/>
  <c r="F8" i="105"/>
  <c r="F72" i="105"/>
  <c r="F62" i="105"/>
  <c r="F54" i="105"/>
  <c r="F44" i="105"/>
  <c r="F52" i="105" s="1"/>
  <c r="F32" i="105"/>
  <c r="F22" i="105"/>
  <c r="F10" i="105"/>
  <c r="F10" i="92"/>
  <c r="F82" i="105" l="1"/>
  <c r="F42" i="105"/>
  <c r="F83" i="105" s="1"/>
  <c r="Q13" i="104"/>
  <c r="K13" i="104" l="1"/>
  <c r="M13" i="104" s="1"/>
  <c r="G13" i="104"/>
  <c r="C13" i="104"/>
  <c r="L13" i="104" l="1"/>
  <c r="R13" i="104" s="1"/>
  <c r="F32" i="92"/>
  <c r="F44" i="92"/>
  <c r="F52" i="92" s="1"/>
  <c r="F72" i="92"/>
  <c r="F62" i="92"/>
  <c r="F54" i="92"/>
  <c r="F22" i="92"/>
  <c r="F42" i="92" s="1"/>
  <c r="F82" i="92"/>
  <c r="F83" i="92" l="1"/>
  <c r="S13" i="104"/>
  <c r="T13" i="104" s="1"/>
  <c r="U13" i="104" s="1"/>
  <c r="W13" i="104" l="1"/>
  <c r="E7" i="107" s="1"/>
  <c r="E12" i="107" s="1"/>
  <c r="V13" i="104"/>
</calcChain>
</file>

<file path=xl/comments1.xml><?xml version="1.0" encoding="utf-8"?>
<comments xmlns="http://schemas.openxmlformats.org/spreadsheetml/2006/main">
  <authors>
    <author>Administrator</author>
  </authors>
  <commentList>
    <comment ref="F5" authorId="0" shapeId="0">
      <text>
        <r>
          <rPr>
            <b/>
            <sz val="12"/>
            <color indexed="81"/>
            <rFont val="ＭＳ Ｐゴシック"/>
            <family val="3"/>
            <charset val="128"/>
          </rPr>
          <t>事業実施年度の前年度の数値を記載すること。</t>
        </r>
      </text>
    </comment>
    <comment ref="G5" authorId="0" shapeId="0">
      <text>
        <r>
          <rPr>
            <b/>
            <sz val="12"/>
            <color indexed="81"/>
            <rFont val="ＭＳ Ｐゴシック"/>
            <family val="3"/>
            <charset val="128"/>
          </rPr>
          <t>事業実施年度の前年度の数値を記載すること。</t>
        </r>
      </text>
    </comment>
  </commentList>
</comments>
</file>

<file path=xl/sharedStrings.xml><?xml version="1.0" encoding="utf-8"?>
<sst xmlns="http://schemas.openxmlformats.org/spreadsheetml/2006/main" count="430" uniqueCount="264">
  <si>
    <t>区分</t>
  </si>
  <si>
    <t>都道府県</t>
    <rPh sb="0" eb="4">
      <t>トドウフケン</t>
    </rPh>
    <phoneticPr fontId="3"/>
  </si>
  <si>
    <t>小計</t>
    <rPh sb="0" eb="2">
      <t>ショウケイ</t>
    </rPh>
    <phoneticPr fontId="3"/>
  </si>
  <si>
    <t>対 象 経 費 の 支 出 予 定 額 算 出 内 訳</t>
  </si>
  <si>
    <t>積算内訳</t>
  </si>
  <si>
    <t>円　</t>
  </si>
  <si>
    <t>消耗品費</t>
    <rPh sb="0" eb="3">
      <t>ショウモウヒン</t>
    </rPh>
    <rPh sb="3" eb="4">
      <t>ヒ</t>
    </rPh>
    <phoneticPr fontId="3"/>
  </si>
  <si>
    <t>合計</t>
  </si>
  <si>
    <t>賃金</t>
    <rPh sb="0" eb="2">
      <t>チンギン</t>
    </rPh>
    <phoneticPr fontId="3"/>
  </si>
  <si>
    <t>需用費</t>
    <rPh sb="0" eb="3">
      <t>ジュヨウヒ</t>
    </rPh>
    <phoneticPr fontId="3"/>
  </si>
  <si>
    <t>印刷製本費</t>
    <rPh sb="0" eb="2">
      <t>インサツ</t>
    </rPh>
    <rPh sb="2" eb="4">
      <t>セイホン</t>
    </rPh>
    <rPh sb="4" eb="5">
      <t>ヒ</t>
    </rPh>
    <phoneticPr fontId="3"/>
  </si>
  <si>
    <t>会議費</t>
    <rPh sb="0" eb="3">
      <t>カイギヒ</t>
    </rPh>
    <phoneticPr fontId="3"/>
  </si>
  <si>
    <t>役務費</t>
    <rPh sb="0" eb="2">
      <t>エキム</t>
    </rPh>
    <rPh sb="2" eb="3">
      <t>ヒ</t>
    </rPh>
    <phoneticPr fontId="3"/>
  </si>
  <si>
    <t>通信運搬費</t>
    <rPh sb="0" eb="2">
      <t>ツウシン</t>
    </rPh>
    <rPh sb="2" eb="5">
      <t>ウンパンヒ</t>
    </rPh>
    <phoneticPr fontId="3"/>
  </si>
  <si>
    <t>使用料及び賃借料</t>
    <rPh sb="0" eb="3">
      <t>シヨウリョウ</t>
    </rPh>
    <rPh sb="3" eb="4">
      <t>オヨ</t>
    </rPh>
    <rPh sb="5" eb="8">
      <t>チンシャクリョウ</t>
    </rPh>
    <phoneticPr fontId="3"/>
  </si>
  <si>
    <t>報償費</t>
    <phoneticPr fontId="3"/>
  </si>
  <si>
    <t>旅費</t>
    <rPh sb="0" eb="2">
      <t>リョヒ</t>
    </rPh>
    <phoneticPr fontId="3"/>
  </si>
  <si>
    <t>備品購入費</t>
    <rPh sb="0" eb="2">
      <t>ビヒン</t>
    </rPh>
    <rPh sb="2" eb="5">
      <t>コウニュウヒ</t>
    </rPh>
    <phoneticPr fontId="3"/>
  </si>
  <si>
    <t>人</t>
    <rPh sb="0" eb="1">
      <t>ニン</t>
    </rPh>
    <phoneticPr fontId="3"/>
  </si>
  <si>
    <t>雑役務費</t>
    <rPh sb="0" eb="3">
      <t>ザツエキム</t>
    </rPh>
    <rPh sb="3" eb="4">
      <t>ヒ</t>
    </rPh>
    <phoneticPr fontId="3"/>
  </si>
  <si>
    <t>（研　　修　　経　　費）</t>
    <rPh sb="1" eb="2">
      <t>ケン</t>
    </rPh>
    <rPh sb="4" eb="5">
      <t>オサム</t>
    </rPh>
    <rPh sb="7" eb="8">
      <t>キョウ</t>
    </rPh>
    <rPh sb="10" eb="11">
      <t>ヒ</t>
    </rPh>
    <phoneticPr fontId="3"/>
  </si>
  <si>
    <t>研修責任者経費</t>
    <rPh sb="0" eb="2">
      <t>ケンシュウ</t>
    </rPh>
    <rPh sb="2" eb="5">
      <t>セキニンシャ</t>
    </rPh>
    <rPh sb="5" eb="7">
      <t>ケイヒ</t>
    </rPh>
    <phoneticPr fontId="3"/>
  </si>
  <si>
    <t>謝金</t>
    <rPh sb="0" eb="2">
      <t>シャキン</t>
    </rPh>
    <phoneticPr fontId="3"/>
  </si>
  <si>
    <t>人件費</t>
    <rPh sb="0" eb="3">
      <t>ジンケンヒ</t>
    </rPh>
    <phoneticPr fontId="3"/>
  </si>
  <si>
    <t>手当</t>
    <rPh sb="0" eb="2">
      <t>テアテ</t>
    </rPh>
    <phoneticPr fontId="3"/>
  </si>
  <si>
    <t>図書購入費</t>
    <rPh sb="0" eb="2">
      <t>トショ</t>
    </rPh>
    <rPh sb="2" eb="5">
      <t>コウニュウヒ</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</si>
  <si>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</si>
  <si>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</si>
  <si>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</si>
  <si>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</si>
  <si>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備考</t>
    <rPh sb="0" eb="2">
      <t>ビコウ</t>
    </rPh>
    <phoneticPr fontId="3"/>
  </si>
  <si>
    <t>その他</t>
    <rPh sb="2" eb="3">
      <t>タ</t>
    </rPh>
    <phoneticPr fontId="3"/>
  </si>
  <si>
    <t>看護
職員
離職率</t>
    <rPh sb="0" eb="2">
      <t>カンゴ</t>
    </rPh>
    <rPh sb="3" eb="5">
      <t>ショクイン</t>
    </rPh>
    <rPh sb="6" eb="9">
      <t>リショクリツ</t>
    </rPh>
    <phoneticPr fontId="3"/>
  </si>
  <si>
    <t>新人
看護
職員
離職率</t>
    <rPh sb="0" eb="2">
      <t>シンジン</t>
    </rPh>
    <rPh sb="3" eb="5">
      <t>カンゴ</t>
    </rPh>
    <rPh sb="6" eb="8">
      <t>ショクイン</t>
    </rPh>
    <rPh sb="9" eb="12">
      <t>リショクリツ</t>
    </rPh>
    <phoneticPr fontId="3"/>
  </si>
  <si>
    <t>新人看護職員を支える体制</t>
    <rPh sb="0" eb="2">
      <t>シンジン</t>
    </rPh>
    <rPh sb="2" eb="4">
      <t>カンゴ</t>
    </rPh>
    <rPh sb="4" eb="6">
      <t>ショクイン</t>
    </rPh>
    <rPh sb="7" eb="8">
      <t>ササ</t>
    </rPh>
    <rPh sb="10" eb="12">
      <t>タイセイ</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</si>
  <si>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</si>
  <si>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</si>
  <si>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</si>
  <si>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</si>
  <si>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</si>
  <si>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</si>
  <si>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</si>
  <si>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</si>
  <si>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</si>
  <si>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実施日数</t>
    <rPh sb="0" eb="2">
      <t>ジッシ</t>
    </rPh>
    <rPh sb="2" eb="4">
      <t>ニッスウ</t>
    </rPh>
    <phoneticPr fontId="3"/>
  </si>
  <si>
    <t>研修の公開
・公募方法</t>
    <rPh sb="0" eb="2">
      <t>ケンシュウ</t>
    </rPh>
    <rPh sb="3" eb="5">
      <t>コウカイ</t>
    </rPh>
    <rPh sb="7" eb="9">
      <t>コウボ</t>
    </rPh>
    <rPh sb="9" eb="11">
      <t>ホウホウ</t>
    </rPh>
    <phoneticPr fontId="3"/>
  </si>
  <si>
    <t>専任</t>
    <rPh sb="0" eb="2">
      <t>センニン</t>
    </rPh>
    <phoneticPr fontId="3"/>
  </si>
  <si>
    <t>兼任</t>
    <rPh sb="0" eb="2">
      <t>ケンニン</t>
    </rPh>
    <phoneticPr fontId="3"/>
  </si>
  <si>
    <t>月</t>
    <rPh sb="0" eb="1">
      <t>ツキ</t>
    </rPh>
    <phoneticPr fontId="3"/>
  </si>
  <si>
    <t>日</t>
    <rPh sb="0" eb="1">
      <t>ニチ</t>
    </rPh>
    <phoneticPr fontId="3"/>
  </si>
  <si>
    <t>国病機構</t>
    <rPh sb="0" eb="1">
      <t>コク</t>
    </rPh>
    <rPh sb="1" eb="2">
      <t>ビョウ</t>
    </rPh>
    <rPh sb="2" eb="4">
      <t>キコウ</t>
    </rPh>
    <phoneticPr fontId="3"/>
  </si>
  <si>
    <t>国大法人</t>
    <rPh sb="0" eb="2">
      <t>コクダイ</t>
    </rPh>
    <rPh sb="2" eb="4">
      <t>ホウジン</t>
    </rPh>
    <phoneticPr fontId="3"/>
  </si>
  <si>
    <t>法人略称名一覧</t>
    <rPh sb="0" eb="2">
      <t>ホウジン</t>
    </rPh>
    <rPh sb="2" eb="4">
      <t>リャクショウ</t>
    </rPh>
    <rPh sb="4" eb="5">
      <t>メイ</t>
    </rPh>
    <rPh sb="5" eb="7">
      <t>イチラン</t>
    </rPh>
    <phoneticPr fontId="3"/>
  </si>
  <si>
    <t>名称</t>
    <rPh sb="0" eb="2">
      <t>メイショウ</t>
    </rPh>
    <phoneticPr fontId="3"/>
  </si>
  <si>
    <t>略称名</t>
    <rPh sb="0" eb="2">
      <t>リャクショウ</t>
    </rPh>
    <rPh sb="2" eb="3">
      <t>メイ</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</si>
  <si>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</si>
  <si>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</si>
  <si>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</si>
  <si>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</si>
  <si>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</si>
  <si>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</si>
  <si>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</si>
  <si>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</si>
  <si>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</si>
  <si>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</si>
  <si>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</si>
  <si>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</si>
  <si>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</si>
  <si>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</si>
  <si>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</si>
  <si>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</si>
  <si>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</si>
  <si>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</si>
  <si>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</si>
  <si>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</si>
  <si>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</si>
  <si>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</si>
  <si>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</si>
  <si>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</si>
  <si>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</si>
  <si>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</si>
  <si>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</si>
  <si>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</si>
  <si>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</si>
  <si>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</si>
  <si>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</si>
  <si>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</si>
  <si>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</si>
  <si>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別紙２</t>
    <phoneticPr fontId="3"/>
  </si>
  <si>
    <t>別紙３</t>
    <rPh sb="0" eb="2">
      <t>ベッシ</t>
    </rPh>
    <phoneticPr fontId="3"/>
  </si>
  <si>
    <t>（別添）</t>
    <rPh sb="1" eb="3">
      <t>ベッテン</t>
    </rPh>
    <phoneticPr fontId="3"/>
  </si>
  <si>
    <t>　　　３　「設置主体」は、別添の法人略称名一覧を参照すること。</t>
    <rPh sb="6" eb="8">
      <t>セッチ</t>
    </rPh>
    <rPh sb="8" eb="10">
      <t>シュタイ</t>
    </rPh>
    <rPh sb="13" eb="15">
      <t>ベッテン</t>
    </rPh>
    <rPh sb="16" eb="18">
      <t>ホウジン</t>
    </rPh>
    <rPh sb="18" eb="20">
      <t>リャクショウ</t>
    </rPh>
    <rPh sb="20" eb="21">
      <t>メイ</t>
    </rPh>
    <rPh sb="21" eb="23">
      <t>イチラン</t>
    </rPh>
    <rPh sb="24" eb="26">
      <t>サンショウ</t>
    </rPh>
    <phoneticPr fontId="3"/>
  </si>
  <si>
    <t>病院等名　　　　　　　　　　　　</t>
    <rPh sb="0" eb="3">
      <t>ビョウイントウ</t>
    </rPh>
    <rPh sb="3" eb="4">
      <t>メイ</t>
    </rPh>
    <phoneticPr fontId="3"/>
  </si>
  <si>
    <t>対 象 経 費 の 内 容 に つ い て</t>
    <rPh sb="10" eb="11">
      <t>ナイ</t>
    </rPh>
    <rPh sb="12" eb="13">
      <t>カタチ</t>
    </rPh>
    <phoneticPr fontId="1"/>
  </si>
  <si>
    <t>内　　　　　　容</t>
    <rPh sb="0" eb="1">
      <t>ナイ</t>
    </rPh>
    <rPh sb="7" eb="8">
      <t>カタチ</t>
    </rPh>
    <phoneticPr fontId="1"/>
  </si>
  <si>
    <t>賃　　　　　　　金</t>
    <rPh sb="0" eb="1">
      <t>チン</t>
    </rPh>
    <rPh sb="8" eb="9">
      <t>キン</t>
    </rPh>
    <phoneticPr fontId="3"/>
  </si>
  <si>
    <t>報　　　　　　償　　　　　費</t>
    <rPh sb="0" eb="1">
      <t>ホウ</t>
    </rPh>
    <rPh sb="7" eb="8">
      <t>ショウ</t>
    </rPh>
    <rPh sb="13" eb="14">
      <t>ヒ</t>
    </rPh>
    <phoneticPr fontId="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</si>
  <si>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
  </si>
  <si>
    <t>旅　　　　　　　　　　　　費</t>
    <rPh sb="0" eb="1">
      <t>タビ</t>
    </rPh>
    <rPh sb="13" eb="14">
      <t>ヒ</t>
    </rPh>
    <phoneticPr fontId="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</si>
  <si>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
  </si>
  <si>
    <t>需　　　　用　　　　費</t>
    <rPh sb="0" eb="1">
      <t>モトメ</t>
    </rPh>
    <rPh sb="5" eb="6">
      <t>ヨウ</t>
    </rPh>
    <rPh sb="10" eb="11">
      <t>ヒ</t>
    </rPh>
    <phoneticPr fontId="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</si>
  <si>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</si>
  <si>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</si>
  <si>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</si>
  <si>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</si>
  <si>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役　　務　　費</t>
    <rPh sb="0" eb="1">
      <t>エキ</t>
    </rPh>
    <rPh sb="3" eb="4">
      <t>ツトム</t>
    </rPh>
    <rPh sb="6" eb="7">
      <t>ヒ</t>
    </rPh>
    <phoneticPr fontId="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</si>
  <si>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</si>
  <si>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</si>
  <si>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</si>
  <si>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</si>
  <si>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本事業にかかるその他役務費</t>
    <rPh sb="0" eb="1">
      <t>ホン</t>
    </rPh>
    <rPh sb="1" eb="3">
      <t>ジギョウ</t>
    </rPh>
    <rPh sb="9" eb="10">
      <t>タ</t>
    </rPh>
    <rPh sb="10" eb="12">
      <t>エキム</t>
    </rPh>
    <rPh sb="12" eb="13">
      <t>ヒ</t>
    </rPh>
    <phoneticPr fontId="1"/>
  </si>
  <si>
    <t>２，０００円×５時間×８人</t>
    <rPh sb="5" eb="6">
      <t>エン</t>
    </rPh>
    <rPh sb="8" eb="10">
      <t>ジカン</t>
    </rPh>
    <rPh sb="12" eb="13">
      <t>ヒト</t>
    </rPh>
    <phoneticPr fontId="1"/>
  </si>
  <si>
    <t>１０,０００,０００円×３０.０％</t>
    <rPh sb="10" eb="11">
      <t>エン</t>
    </rPh>
    <phoneticPr fontId="1"/>
  </si>
  <si>
    <t>５０，０００円×３回
２０，０００円×２回
１０，０００円×１回</t>
    <rPh sb="6" eb="7">
      <t>エン</t>
    </rPh>
    <rPh sb="9" eb="10">
      <t>カイ</t>
    </rPh>
    <rPh sb="17" eb="18">
      <t>エン</t>
    </rPh>
    <rPh sb="20" eb="21">
      <t>カイ</t>
    </rPh>
    <rPh sb="28" eb="29">
      <t>エン</t>
    </rPh>
    <rPh sb="31" eb="32">
      <t>カイ</t>
    </rPh>
    <phoneticPr fontId="1"/>
  </si>
  <si>
    <t>マスク、手袋等</t>
    <rPh sb="4" eb="6">
      <t>テブクロ</t>
    </rPh>
    <rPh sb="6" eb="7">
      <t>トウ</t>
    </rPh>
    <phoneticPr fontId="1"/>
  </si>
  <si>
    <t>１,０００円×８人（テキスト製本費）</t>
    <rPh sb="5" eb="6">
      <t>エン</t>
    </rPh>
    <rPh sb="8" eb="9">
      <t>ヒト</t>
    </rPh>
    <rPh sb="14" eb="16">
      <t>セイホン</t>
    </rPh>
    <rPh sb="16" eb="17">
      <t>ヒ</t>
    </rPh>
    <phoneticPr fontId="1"/>
  </si>
  <si>
    <t>１００円×１０人（講師・外部委員お茶代）</t>
    <rPh sb="3" eb="4">
      <t>エン</t>
    </rPh>
    <rPh sb="7" eb="8">
      <t>ヒト</t>
    </rPh>
    <rPh sb="9" eb="11">
      <t>コウシ</t>
    </rPh>
    <rPh sb="12" eb="14">
      <t>ガイブ</t>
    </rPh>
    <rPh sb="14" eb="16">
      <t>イイン</t>
    </rPh>
    <rPh sb="17" eb="19">
      <t>チャダイ</t>
    </rPh>
    <rPh sb="18" eb="19">
      <t>ダイ</t>
    </rPh>
    <phoneticPr fontId="1"/>
  </si>
  <si>
    <t>２,５００円×８人（教材購入費）</t>
    <rPh sb="5" eb="6">
      <t>エン</t>
    </rPh>
    <rPh sb="8" eb="9">
      <t>ヒト</t>
    </rPh>
    <rPh sb="10" eb="12">
      <t>キョウザイ</t>
    </rPh>
    <rPh sb="12" eb="15">
      <t>コウニュウヒ</t>
    </rPh>
    <phoneticPr fontId="1"/>
  </si>
  <si>
    <t>５０円×２００枚（切手代）</t>
    <rPh sb="2" eb="3">
      <t>エン</t>
    </rPh>
    <rPh sb="7" eb="8">
      <t>マイ</t>
    </rPh>
    <rPh sb="9" eb="12">
      <t>キッテダイ</t>
    </rPh>
    <phoneticPr fontId="1"/>
  </si>
  <si>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1"/>
  </si>
  <si>
    <t>会議室使用料</t>
    <rPh sb="0" eb="3">
      <t>カイギシツ</t>
    </rPh>
    <rPh sb="3" eb="6">
      <t>シヨウリョウ</t>
    </rPh>
    <phoneticPr fontId="1"/>
  </si>
  <si>
    <t>１,０００円×３人（テキスト製本費）</t>
    <rPh sb="5" eb="6">
      <t>エン</t>
    </rPh>
    <rPh sb="8" eb="9">
      <t>ヒト</t>
    </rPh>
    <rPh sb="14" eb="16">
      <t>セイホン</t>
    </rPh>
    <rPh sb="16" eb="17">
      <t>ヒ</t>
    </rPh>
    <phoneticPr fontId="1"/>
  </si>
  <si>
    <t>郵便料８０円×５０施設</t>
    <rPh sb="0" eb="3">
      <t>ユウビンリョウ</t>
    </rPh>
    <rPh sb="5" eb="6">
      <t>エン</t>
    </rPh>
    <rPh sb="9" eb="11">
      <t>シセツ</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</si>
  <si>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</si>
  <si>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計</t>
    <rPh sb="0" eb="1">
      <t>ケイ</t>
    </rPh>
    <phoneticPr fontId="1"/>
  </si>
  <si>
    <t>新人看護職員研修</t>
    <rPh sb="0" eb="2">
      <t>シンジン</t>
    </rPh>
    <rPh sb="2" eb="4">
      <t>カンゴ</t>
    </rPh>
    <rPh sb="4" eb="6">
      <t>ショクイン</t>
    </rPh>
    <rPh sb="6" eb="8">
      <t>ケンシュウ</t>
    </rPh>
    <phoneticPr fontId="1"/>
  </si>
  <si>
    <t>新人
助産師
研修</t>
    <rPh sb="0" eb="2">
      <t>シンジン</t>
    </rPh>
    <rPh sb="3" eb="6">
      <t>ジョサンシ</t>
    </rPh>
    <rPh sb="7" eb="9">
      <t>ケンシュウ</t>
    </rPh>
    <phoneticPr fontId="1"/>
  </si>
  <si>
    <t>人</t>
    <rPh sb="0" eb="1">
      <t>ヒト</t>
    </rPh>
    <phoneticPr fontId="1"/>
  </si>
  <si>
    <t>人</t>
    <rPh sb="0" eb="1">
      <t>ヒト</t>
    </rPh>
    <phoneticPr fontId="1"/>
  </si>
  <si>
    <r>
      <t xml:space="preserve">一部外部研修に参加した新人看護職員の代替職員にかかる賃金
</t>
    </r>
    <r>
      <rPr>
        <sz val="10"/>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</si>
  <si>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</si>
  <si>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</si>
  <si>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</si>
  <si>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
  </si>
  <si>
    <t>謝金</t>
    <rPh sb="0" eb="1">
      <t>シャ</t>
    </rPh>
    <rPh sb="1" eb="2">
      <t>キン</t>
    </rPh>
    <phoneticPr fontId="3"/>
  </si>
  <si>
    <t>通信運搬費</t>
    <rPh sb="0" eb="1">
      <t>ツウ</t>
    </rPh>
    <rPh sb="1" eb="2">
      <t>シン</t>
    </rPh>
    <rPh sb="2" eb="3">
      <t>ウン</t>
    </rPh>
    <rPh sb="3" eb="4">
      <t>ハン</t>
    </rPh>
    <rPh sb="4" eb="5">
      <t>ヒ</t>
    </rPh>
    <phoneticPr fontId="3"/>
  </si>
  <si>
    <t>雑役務費</t>
    <rPh sb="0" eb="1">
      <t>ザツ</t>
    </rPh>
    <rPh sb="1" eb="2">
      <t>エキ</t>
    </rPh>
    <rPh sb="2" eb="3">
      <t>ツトム</t>
    </rPh>
    <rPh sb="3" eb="4">
      <t>ヒ</t>
    </rPh>
    <phoneticPr fontId="3"/>
  </si>
  <si>
    <t>備品購入費</t>
    <rPh sb="0" eb="1">
      <t>ソナエ</t>
    </rPh>
    <rPh sb="1" eb="2">
      <t>ヒン</t>
    </rPh>
    <rPh sb="2" eb="3">
      <t>コウ</t>
    </rPh>
    <rPh sb="3" eb="4">
      <t>イ</t>
    </rPh>
    <rPh sb="4" eb="5">
      <t>ヒ</t>
    </rPh>
    <phoneticPr fontId="3"/>
  </si>
  <si>
    <t>備品購入費</t>
    <rPh sb="0" eb="1">
      <t>トモ</t>
    </rPh>
    <rPh sb="1" eb="2">
      <t>ヒン</t>
    </rPh>
    <rPh sb="2" eb="3">
      <t>コウ</t>
    </rPh>
    <rPh sb="3" eb="4">
      <t>イ</t>
    </rPh>
    <rPh sb="4" eb="5">
      <t>ヒ</t>
    </rPh>
    <phoneticPr fontId="3"/>
  </si>
  <si>
    <t>（注１）
　新人看護職員研修事業の業務とは実施要綱に定める事業内容を遂行するために必要（プログラムの策定，新人研修の企画・立案なども含む）な全ての業務を含みます。
　なお、ガイドラインにおける教育担当者の育成や実地指導者の育成にかかる部分については実施要綱の業務内容に含まれていないため対象外となります。</t>
    <rPh sb="1" eb="2">
      <t>チュウ</t>
    </rPh>
    <rPh sb="6" eb="8">
      <t>シンジン</t>
    </rPh>
    <rPh sb="8" eb="10">
      <t>カンゴ</t>
    </rPh>
    <rPh sb="10" eb="12">
      <t>ショクイン</t>
    </rPh>
    <rPh sb="12" eb="14">
      <t>ケンシュウ</t>
    </rPh>
    <rPh sb="14" eb="16">
      <t>ジギョウ</t>
    </rPh>
    <rPh sb="17" eb="19">
      <t>ギョウム</t>
    </rPh>
    <rPh sb="21" eb="23">
      <t>ジッシ</t>
    </rPh>
    <rPh sb="23" eb="25">
      <t>ヨウコウ</t>
    </rPh>
    <rPh sb="26" eb="27">
      <t>サダ</t>
    </rPh>
    <rPh sb="29" eb="31">
      <t>ジギョウ</t>
    </rPh>
    <rPh sb="31" eb="33">
      <t>ナイヨウ</t>
    </rPh>
    <rPh sb="34" eb="36">
      <t>スイコウ</t>
    </rPh>
    <rPh sb="41" eb="43">
      <t>ヒツヨウ</t>
    </rPh>
    <rPh sb="70" eb="71">
      <t>スベ</t>
    </rPh>
    <rPh sb="73" eb="75">
      <t>ギョウム</t>
    </rPh>
    <rPh sb="76" eb="77">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1"/>
  </si>
  <si>
    <t>（注２）
　自施設の新人研修にかかる教育担当者経費と医療機関受入研修事業にかかる教育担当者を切り分けることが難しい場合、全ての教育担当者経費を一括計上可能です。</t>
    <rPh sb="1" eb="2">
      <t>チュウ</t>
    </rPh>
    <rPh sb="6" eb="7">
      <t>ジ</t>
    </rPh>
    <rPh sb="7" eb="9">
      <t>シセツ</t>
    </rPh>
    <rPh sb="10" eb="12">
      <t>シンジン</t>
    </rPh>
    <rPh sb="12" eb="14">
      <t>ケンシュウ</t>
    </rPh>
    <rPh sb="18" eb="20">
      <t>キョウイク</t>
    </rPh>
    <rPh sb="20" eb="23">
      <t>タントウシャ</t>
    </rPh>
    <rPh sb="23" eb="25">
      <t>ケイヒ</t>
    </rPh>
    <rPh sb="26" eb="28">
      <t>イリョウ</t>
    </rPh>
    <rPh sb="28" eb="30">
      <t>キカン</t>
    </rPh>
    <rPh sb="30" eb="32">
      <t>ウケイレ</t>
    </rPh>
    <rPh sb="32" eb="34">
      <t>ケンシュウ</t>
    </rPh>
    <rPh sb="34" eb="36">
      <t>ジギョウ</t>
    </rPh>
    <rPh sb="40" eb="42">
      <t>キョウイク</t>
    </rPh>
    <rPh sb="42" eb="45">
      <t>タントウシャ</t>
    </rPh>
    <rPh sb="46" eb="47">
      <t>キ</t>
    </rPh>
    <rPh sb="48" eb="49">
      <t>ワ</t>
    </rPh>
    <rPh sb="54" eb="55">
      <t>ムズカ</t>
    </rPh>
    <rPh sb="57" eb="59">
      <t>バアイ</t>
    </rPh>
    <rPh sb="60" eb="61">
      <t>スベ</t>
    </rPh>
    <rPh sb="63" eb="65">
      <t>キョウイク</t>
    </rPh>
    <rPh sb="65" eb="68">
      <t>タントウシャ</t>
    </rPh>
    <rPh sb="68" eb="70">
      <t>ケイヒ</t>
    </rPh>
    <rPh sb="71" eb="73">
      <t>イッカツ</t>
    </rPh>
    <rPh sb="73" eb="75">
      <t>ケイジョウ</t>
    </rPh>
    <rPh sb="75" eb="77">
      <t>カノウ</t>
    </rPh>
    <phoneticPr fontId="1"/>
  </si>
  <si>
    <t>備考</t>
    <rPh sb="0" eb="1">
      <t>ビン</t>
    </rPh>
    <rPh sb="1" eb="2">
      <t>コウ</t>
    </rPh>
    <phoneticPr fontId="1"/>
  </si>
  <si>
    <t>新人
保健
師数</t>
    <rPh sb="0" eb="2">
      <t>シンジン</t>
    </rPh>
    <rPh sb="3" eb="4">
      <t>タモツ</t>
    </rPh>
    <rPh sb="4" eb="5">
      <t>ケン</t>
    </rPh>
    <rPh sb="6" eb="7">
      <t>シ</t>
    </rPh>
    <rPh sb="7" eb="8">
      <t>スウ</t>
    </rPh>
    <phoneticPr fontId="1"/>
  </si>
  <si>
    <t>新人
助産
師数</t>
    <rPh sb="0" eb="2">
      <t>シンジン</t>
    </rPh>
    <rPh sb="3" eb="5">
      <t>ジョサン</t>
    </rPh>
    <rPh sb="6" eb="7">
      <t>シ</t>
    </rPh>
    <rPh sb="7" eb="8">
      <t>スウ</t>
    </rPh>
    <phoneticPr fontId="1"/>
  </si>
  <si>
    <t>第１号様式別紙２　参考</t>
    <rPh sb="0" eb="1">
      <t>ダイ</t>
    </rPh>
    <rPh sb="2" eb="3">
      <t>ゴウ</t>
    </rPh>
    <rPh sb="3" eb="5">
      <t>ヨウシキ</t>
    </rPh>
    <rPh sb="5" eb="7">
      <t>ベッシ</t>
    </rPh>
    <rPh sb="9" eb="11">
      <t>サンコウ</t>
    </rPh>
    <phoneticPr fontId="1"/>
  </si>
  <si>
    <t>支出予定額</t>
    <rPh sb="2" eb="4">
      <t>ヨテイ</t>
    </rPh>
    <phoneticPr fontId="1"/>
  </si>
  <si>
    <t>％</t>
    <phoneticPr fontId="3"/>
  </si>
  <si>
    <t>一般社団法人、公益社団法人
※特例社団法人を含む。</t>
    <rPh sb="0" eb="2">
      <t>イッパン</t>
    </rPh>
    <rPh sb="2" eb="6">
      <t>シャダンホウジン</t>
    </rPh>
    <phoneticPr fontId="3"/>
  </si>
  <si>
    <t>一般財団法人、公益財団法人
※特例財団法人を含む。</t>
    <rPh sb="0" eb="2">
      <t>イッパン</t>
    </rPh>
    <rPh sb="2" eb="6">
      <t>ザイダンホウジン</t>
    </rPh>
    <phoneticPr fontId="3"/>
  </si>
  <si>
    <t>５,０００,０００円×５.０％×５人</t>
    <rPh sb="9" eb="10">
      <t>エン</t>
    </rPh>
    <rPh sb="17" eb="18">
      <t>ヒト</t>
    </rPh>
    <phoneticPr fontId="1"/>
  </si>
  <si>
    <t>総事業費</t>
    <rPh sb="0" eb="1">
      <t>ソウ</t>
    </rPh>
    <rPh sb="1" eb="3">
      <t>ジギョウ</t>
    </rPh>
    <rPh sb="3" eb="4">
      <t>ヒ</t>
    </rPh>
    <phoneticPr fontId="1"/>
  </si>
  <si>
    <t>差引額</t>
    <rPh sb="0" eb="2">
      <t>サシヒキ</t>
    </rPh>
    <rPh sb="2" eb="3">
      <t>ガク</t>
    </rPh>
    <phoneticPr fontId="1"/>
  </si>
  <si>
    <t>対象経費の支出予定額</t>
    <rPh sb="0" eb="2">
      <t>タイショウ</t>
    </rPh>
    <rPh sb="2" eb="4">
      <t>ケイヒ</t>
    </rPh>
    <rPh sb="5" eb="7">
      <t>シシュツ</t>
    </rPh>
    <rPh sb="7" eb="9">
      <t>ヨテイ</t>
    </rPh>
    <rPh sb="9" eb="10">
      <t>ガク</t>
    </rPh>
    <phoneticPr fontId="1"/>
  </si>
  <si>
    <t>研修経費</t>
    <rPh sb="0" eb="2">
      <t>ケンシュウ</t>
    </rPh>
    <rPh sb="2" eb="4">
      <t>ケイヒ</t>
    </rPh>
    <phoneticPr fontId="1"/>
  </si>
  <si>
    <t>教育担当者経費</t>
    <rPh sb="0" eb="2">
      <t>キョウイク</t>
    </rPh>
    <rPh sb="2" eb="5">
      <t>タントウシャ</t>
    </rPh>
    <rPh sb="5" eb="7">
      <t>ケイヒ</t>
    </rPh>
    <phoneticPr fontId="1"/>
  </si>
  <si>
    <t>医療機関受入研修経費</t>
    <rPh sb="0" eb="2">
      <t>イリョウ</t>
    </rPh>
    <rPh sb="2" eb="4">
      <t>キカン</t>
    </rPh>
    <rPh sb="4" eb="6">
      <t>ウケイレ</t>
    </rPh>
    <rPh sb="6" eb="8">
      <t>ケンシュウ</t>
    </rPh>
    <rPh sb="8" eb="10">
      <t>ケイヒ</t>
    </rPh>
    <phoneticPr fontId="1"/>
  </si>
  <si>
    <t>基準額</t>
    <rPh sb="0" eb="2">
      <t>キジュン</t>
    </rPh>
    <rPh sb="2" eb="3">
      <t>ガク</t>
    </rPh>
    <phoneticPr fontId="1"/>
  </si>
  <si>
    <t>受入人数</t>
    <rPh sb="0" eb="2">
      <t>ウケイレ</t>
    </rPh>
    <rPh sb="2" eb="4">
      <t>ニンズウ</t>
    </rPh>
    <phoneticPr fontId="1"/>
  </si>
  <si>
    <t>一名当たりの研修時間</t>
    <rPh sb="0" eb="2">
      <t>イチメイ</t>
    </rPh>
    <rPh sb="2" eb="3">
      <t>ア</t>
    </rPh>
    <rPh sb="6" eb="8">
      <t>ケンシュウ</t>
    </rPh>
    <rPh sb="8" eb="10">
      <t>ジカン</t>
    </rPh>
    <phoneticPr fontId="1"/>
  </si>
  <si>
    <t>金額</t>
    <rPh sb="0" eb="2">
      <t>キンガク</t>
    </rPh>
    <phoneticPr fontId="1"/>
  </si>
  <si>
    <t>選定額１</t>
    <rPh sb="0" eb="2">
      <t>センテイ</t>
    </rPh>
    <rPh sb="2" eb="3">
      <t>ガク</t>
    </rPh>
    <phoneticPr fontId="1"/>
  </si>
  <si>
    <t>選定額２</t>
    <rPh sb="0" eb="2">
      <t>センテイ</t>
    </rPh>
    <rPh sb="2" eb="3">
      <t>ガク</t>
    </rPh>
    <phoneticPr fontId="1"/>
  </si>
  <si>
    <t>所要額</t>
    <rPh sb="0" eb="2">
      <t>ショヨウ</t>
    </rPh>
    <rPh sb="2" eb="3">
      <t>ガク</t>
    </rPh>
    <phoneticPr fontId="1"/>
  </si>
  <si>
    <t>教育担当者
経費</t>
    <rPh sb="0" eb="2">
      <t>キョウイク</t>
    </rPh>
    <rPh sb="2" eb="5">
      <t>タントウシャ</t>
    </rPh>
    <rPh sb="6" eb="8">
      <t>ケイヒ</t>
    </rPh>
    <phoneticPr fontId="1"/>
  </si>
  <si>
    <t>A</t>
    <phoneticPr fontId="1"/>
  </si>
  <si>
    <t>B</t>
    <phoneticPr fontId="1"/>
  </si>
  <si>
    <t>区分</t>
    <rPh sb="0" eb="2">
      <t>クブン</t>
    </rPh>
    <phoneticPr fontId="1"/>
  </si>
  <si>
    <t>病院等名</t>
    <rPh sb="0" eb="2">
      <t>ビョウイン</t>
    </rPh>
    <rPh sb="2" eb="3">
      <t>トウ</t>
    </rPh>
    <rPh sb="3" eb="4">
      <t>メイ</t>
    </rPh>
    <phoneticPr fontId="1"/>
  </si>
  <si>
    <t>設置主体</t>
    <rPh sb="0" eb="2">
      <t>セッチ</t>
    </rPh>
    <rPh sb="2" eb="4">
      <t>シュタイ</t>
    </rPh>
    <phoneticPr fontId="1"/>
  </si>
  <si>
    <t>法人名</t>
    <rPh sb="0" eb="2">
      <t>ホウジン</t>
    </rPh>
    <rPh sb="2" eb="3">
      <t>メイ</t>
    </rPh>
    <phoneticPr fontId="1"/>
  </si>
  <si>
    <t>許可病床数</t>
    <rPh sb="0" eb="2">
      <t>キョカ</t>
    </rPh>
    <rPh sb="2" eb="5">
      <t>ビョウショウスウ</t>
    </rPh>
    <phoneticPr fontId="1"/>
  </si>
  <si>
    <t>寄付金
その他の収入額</t>
    <rPh sb="0" eb="3">
      <t>キフキン</t>
    </rPh>
    <rPh sb="6" eb="7">
      <t>タ</t>
    </rPh>
    <rPh sb="8" eb="10">
      <t>シュウニュウ</t>
    </rPh>
    <rPh sb="10" eb="11">
      <t>ガク</t>
    </rPh>
    <phoneticPr fontId="1"/>
  </si>
  <si>
    <t>新人
保健師数</t>
    <rPh sb="0" eb="2">
      <t>シンジン</t>
    </rPh>
    <rPh sb="3" eb="6">
      <t>ホケンシ</t>
    </rPh>
    <rPh sb="6" eb="7">
      <t>カズ</t>
    </rPh>
    <phoneticPr fontId="1"/>
  </si>
  <si>
    <t>新人
助産師数</t>
    <rPh sb="0" eb="2">
      <t>シンジン</t>
    </rPh>
    <rPh sb="3" eb="6">
      <t>ジョサンシ</t>
    </rPh>
    <rPh sb="6" eb="7">
      <t>カズ</t>
    </rPh>
    <phoneticPr fontId="1"/>
  </si>
  <si>
    <t>新人
看護師数</t>
    <rPh sb="0" eb="2">
      <t>シンジン</t>
    </rPh>
    <rPh sb="3" eb="6">
      <t>カンゴシ</t>
    </rPh>
    <rPh sb="6" eb="7">
      <t>カズ</t>
    </rPh>
    <phoneticPr fontId="1"/>
  </si>
  <si>
    <t>実質
受入人数</t>
    <rPh sb="0" eb="2">
      <t>ジッシツ</t>
    </rPh>
    <rPh sb="3" eb="5">
      <t>ウケイレ</t>
    </rPh>
    <rPh sb="5" eb="7">
      <t>ニンズウ</t>
    </rPh>
    <phoneticPr fontId="1"/>
  </si>
  <si>
    <t>基準額
合計</t>
    <rPh sb="0" eb="2">
      <t>キジュン</t>
    </rPh>
    <rPh sb="2" eb="3">
      <t>ガク</t>
    </rPh>
    <rPh sb="4" eb="6">
      <t>ゴウケイ</t>
    </rPh>
    <phoneticPr fontId="1"/>
  </si>
  <si>
    <t>選定額
のうち
研修・教育担当者
経費
相当額</t>
    <rPh sb="0" eb="2">
      <t>センテイ</t>
    </rPh>
    <rPh sb="2" eb="3">
      <t>ガク</t>
    </rPh>
    <rPh sb="8" eb="10">
      <t>ケンシュウ</t>
    </rPh>
    <rPh sb="11" eb="13">
      <t>キョウイク</t>
    </rPh>
    <rPh sb="13" eb="16">
      <t>タントウシャ</t>
    </rPh>
    <rPh sb="17" eb="19">
      <t>ケイヒ</t>
    </rPh>
    <rPh sb="20" eb="22">
      <t>ソウトウ</t>
    </rPh>
    <rPh sb="22" eb="23">
      <t>ガク</t>
    </rPh>
    <phoneticPr fontId="1"/>
  </si>
  <si>
    <t>選定額
のうち
医療機関受入研修経費
相当額</t>
    <rPh sb="0" eb="2">
      <t>センテイ</t>
    </rPh>
    <rPh sb="2" eb="3">
      <t>ガク</t>
    </rPh>
    <rPh sb="8" eb="10">
      <t>イリョウ</t>
    </rPh>
    <rPh sb="10" eb="12">
      <t>キカン</t>
    </rPh>
    <rPh sb="12" eb="14">
      <t>ウケイレ</t>
    </rPh>
    <rPh sb="14" eb="16">
      <t>ケンシュウ</t>
    </rPh>
    <rPh sb="16" eb="18">
      <t>ケイヒ</t>
    </rPh>
    <rPh sb="19" eb="21">
      <t>ソウトウ</t>
    </rPh>
    <rPh sb="21" eb="22">
      <t>ガク</t>
    </rPh>
    <phoneticPr fontId="1"/>
  </si>
  <si>
    <t>Ｇ</t>
    <phoneticPr fontId="1"/>
  </si>
  <si>
    <t>Ｈ</t>
    <phoneticPr fontId="1"/>
  </si>
  <si>
    <t>Ｊ</t>
    <phoneticPr fontId="1"/>
  </si>
  <si>
    <t>２，０００円×１人（外部講師分）
１，０００円×８人（新人看護職員分）</t>
    <phoneticPr fontId="1"/>
  </si>
  <si>
    <t>３００,０００円（シミュレータ）
２００,０００円（モデル人形）</t>
    <phoneticPr fontId="1"/>
  </si>
  <si>
    <t>７,５００,０００円×１０.０％×２人
５,０００,０００円×１０.０％×７人</t>
    <phoneticPr fontId="1"/>
  </si>
  <si>
    <t>新人
看護
師数</t>
    <rPh sb="0" eb="2">
      <t>シンジン</t>
    </rPh>
    <rPh sb="3" eb="5">
      <t>カンゴ</t>
    </rPh>
    <rPh sb="7" eb="8">
      <t>スウ</t>
    </rPh>
    <phoneticPr fontId="3"/>
  </si>
  <si>
    <t>人</t>
    <rPh sb="0" eb="1">
      <t>ヒト</t>
    </rPh>
    <phoneticPr fontId="1"/>
  </si>
  <si>
    <t>合計新人看護職員数</t>
    <rPh sb="0" eb="2">
      <t>ゴウケイ</t>
    </rPh>
    <rPh sb="2" eb="4">
      <t>シンジン</t>
    </rPh>
    <rPh sb="4" eb="6">
      <t>カンゴ</t>
    </rPh>
    <rPh sb="6" eb="8">
      <t>ショクイン</t>
    </rPh>
    <rPh sb="8" eb="9">
      <t>カズ</t>
    </rPh>
    <phoneticPr fontId="1"/>
  </si>
  <si>
    <t>新　　人　　看　　護　　職　　員　　研　　修　　事　　業　　所　　要　　額　　調　　書</t>
    <rPh sb="0" eb="1">
      <t>シン</t>
    </rPh>
    <rPh sb="3" eb="4">
      <t>ヒト</t>
    </rPh>
    <rPh sb="6" eb="7">
      <t>ミ</t>
    </rPh>
    <rPh sb="9" eb="10">
      <t>マモル</t>
    </rPh>
    <rPh sb="12" eb="13">
      <t>ショク</t>
    </rPh>
    <rPh sb="15" eb="16">
      <t>イン</t>
    </rPh>
    <rPh sb="18" eb="19">
      <t>ケン</t>
    </rPh>
    <rPh sb="21" eb="22">
      <t>オサム</t>
    </rPh>
    <rPh sb="24" eb="25">
      <t>コト</t>
    </rPh>
    <rPh sb="27" eb="28">
      <t>ギョウ</t>
    </rPh>
    <rPh sb="30" eb="31">
      <t>ショ</t>
    </rPh>
    <rPh sb="33" eb="34">
      <t>ヨウ</t>
    </rPh>
    <rPh sb="36" eb="37">
      <t>ガク</t>
    </rPh>
    <rPh sb="39" eb="40">
      <t>チョウ</t>
    </rPh>
    <rPh sb="42" eb="43">
      <t>ショ</t>
    </rPh>
    <phoneticPr fontId="1"/>
  </si>
  <si>
    <t>別紙１</t>
    <rPh sb="0" eb="2">
      <t>ベッシ</t>
    </rPh>
    <phoneticPr fontId="1"/>
  </si>
  <si>
    <t>（注）１　事業を実施する施設ごとに記入すること。</t>
    <rPh sb="1" eb="2">
      <t>チュウ</t>
    </rPh>
    <rPh sb="5" eb="7">
      <t>ジギョウ</t>
    </rPh>
    <rPh sb="8" eb="10">
      <t>ジッシ</t>
    </rPh>
    <rPh sb="12" eb="14">
      <t>シセツ</t>
    </rPh>
    <rPh sb="17" eb="19">
      <t>キニュウ</t>
    </rPh>
    <phoneticPr fontId="3"/>
  </si>
  <si>
    <t>　　　４　Ｃ欄には、Ａの金額からＢの金額を差し引いた金額を記入すること。</t>
    <rPh sb="6" eb="7">
      <t>ラン</t>
    </rPh>
    <rPh sb="12" eb="14">
      <t>キンガク</t>
    </rPh>
    <rPh sb="18" eb="20">
      <t>キンガク</t>
    </rPh>
    <rPh sb="21" eb="22">
      <t>サ</t>
    </rPh>
    <rPh sb="23" eb="24">
      <t>ヒ</t>
    </rPh>
    <rPh sb="26" eb="28">
      <t>キンガク</t>
    </rPh>
    <rPh sb="29" eb="31">
      <t>キニュウ</t>
    </rPh>
    <phoneticPr fontId="3"/>
  </si>
  <si>
    <t>　　　５　「対象経費の支出予定額」は、「研修経費」、「教育担当者経費」及び「医療機関受入研修経費」の３つに分けて記入すること。</t>
    <rPh sb="6" eb="8">
      <t>タイショウ</t>
    </rPh>
    <rPh sb="8" eb="10">
      <t>ケイヒ</t>
    </rPh>
    <rPh sb="11" eb="13">
      <t>シシュツ</t>
    </rPh>
    <rPh sb="13" eb="15">
      <t>ヨテイ</t>
    </rPh>
    <rPh sb="15" eb="16">
      <t>ガク</t>
    </rPh>
    <rPh sb="20" eb="22">
      <t>ケンシュウ</t>
    </rPh>
    <rPh sb="22" eb="24">
      <t>ケイヒ</t>
    </rPh>
    <rPh sb="27" eb="29">
      <t>キョウイク</t>
    </rPh>
    <rPh sb="29" eb="32">
      <t>タントウシャ</t>
    </rPh>
    <rPh sb="32" eb="34">
      <t>ケイヒ</t>
    </rPh>
    <rPh sb="35" eb="36">
      <t>オヨ</t>
    </rPh>
    <rPh sb="38" eb="40">
      <t>イリョウ</t>
    </rPh>
    <rPh sb="40" eb="42">
      <t>キカン</t>
    </rPh>
    <rPh sb="42" eb="44">
      <t>ウケイレ</t>
    </rPh>
    <rPh sb="44" eb="46">
      <t>ケンシュウ</t>
    </rPh>
    <rPh sb="46" eb="48">
      <t>ケイヒ</t>
    </rPh>
    <rPh sb="53" eb="54">
      <t>ワ</t>
    </rPh>
    <rPh sb="56" eb="58">
      <t>キニュウ</t>
    </rPh>
    <phoneticPr fontId="3"/>
  </si>
  <si>
    <t>　　　６　「新人保健師数」、「新人助産師数」及び「新人看護師数（准看護師を含む）」には、当該年度の４月末日現在で在職している新人看護職員であって、新人看護職員研修、新人保健
　　　　師研修又は新人助産師研修のいずれかに参加する人数を記入すること。
　　　　　なお、新人看護職員研修、新人保健師研修又は新人助産師研修の複数の研修を実施する施設において、複数の研修に参加する者は１名として計上する。</t>
    <rPh sb="6" eb="8">
      <t>シンジン</t>
    </rPh>
    <rPh sb="8" eb="11">
      <t>ホケンシ</t>
    </rPh>
    <rPh sb="11" eb="12">
      <t>スウ</t>
    </rPh>
    <rPh sb="15" eb="17">
      <t>シンジン</t>
    </rPh>
    <rPh sb="17" eb="20">
      <t>ジョサンシ</t>
    </rPh>
    <rPh sb="20" eb="21">
      <t>スウ</t>
    </rPh>
    <rPh sb="22" eb="23">
      <t>オヨ</t>
    </rPh>
    <rPh sb="25" eb="27">
      <t>シンジン</t>
    </rPh>
    <rPh sb="27" eb="30">
      <t>カンゴシ</t>
    </rPh>
    <rPh sb="30" eb="31">
      <t>スウ</t>
    </rPh>
    <rPh sb="32" eb="33">
      <t>ジュン</t>
    </rPh>
    <rPh sb="33" eb="36">
      <t>カンゴシ</t>
    </rPh>
    <rPh sb="37" eb="38">
      <t>フク</t>
    </rPh>
    <rPh sb="44" eb="46">
      <t>トウガイ</t>
    </rPh>
    <rPh sb="46" eb="48">
      <t>ネンド</t>
    </rPh>
    <rPh sb="50" eb="51">
      <t>ガツ</t>
    </rPh>
    <rPh sb="51" eb="53">
      <t>マツジツ</t>
    </rPh>
    <rPh sb="53" eb="55">
      <t>ゲンザイ</t>
    </rPh>
    <rPh sb="56" eb="58">
      <t>ザイショク</t>
    </rPh>
    <rPh sb="62" eb="64">
      <t>シンジン</t>
    </rPh>
    <rPh sb="64" eb="66">
      <t>カンゴ</t>
    </rPh>
    <rPh sb="66" eb="68">
      <t>ショクイン</t>
    </rPh>
    <rPh sb="73" eb="75">
      <t>シンジン</t>
    </rPh>
    <rPh sb="75" eb="77">
      <t>カンゴ</t>
    </rPh>
    <rPh sb="77" eb="79">
      <t>ショクイン</t>
    </rPh>
    <rPh sb="79" eb="81">
      <t>ケンシュウ</t>
    </rPh>
    <rPh sb="82" eb="84">
      <t>シンジン</t>
    </rPh>
    <rPh sb="92" eb="94">
      <t>ケンシュウ</t>
    </rPh>
    <rPh sb="94" eb="95">
      <t>マタ</t>
    </rPh>
    <rPh sb="96" eb="98">
      <t>シンジン</t>
    </rPh>
    <rPh sb="98" eb="101">
      <t>ジョサンシ</t>
    </rPh>
    <rPh sb="101" eb="103">
      <t>ケンシュウ</t>
    </rPh>
    <rPh sb="109" eb="111">
      <t>サンカ</t>
    </rPh>
    <rPh sb="113" eb="115">
      <t>ニンズウ</t>
    </rPh>
    <rPh sb="114" eb="115">
      <t>スウ</t>
    </rPh>
    <rPh sb="116" eb="118">
      <t>キニュウ</t>
    </rPh>
    <rPh sb="132" eb="138">
      <t>シンジンカンゴショクイン</t>
    </rPh>
    <rPh sb="138" eb="140">
      <t>ケンシュウ</t>
    </rPh>
    <rPh sb="141" eb="143">
      <t>シンジン</t>
    </rPh>
    <rPh sb="143" eb="146">
      <t>ホケンシ</t>
    </rPh>
    <rPh sb="146" eb="148">
      <t>ケンシュウ</t>
    </rPh>
    <rPh sb="148" eb="149">
      <t>マタ</t>
    </rPh>
    <rPh sb="150" eb="152">
      <t>シンジン</t>
    </rPh>
    <rPh sb="152" eb="155">
      <t>ジョサンシ</t>
    </rPh>
    <rPh sb="155" eb="157">
      <t>ケンシュウ</t>
    </rPh>
    <rPh sb="158" eb="160">
      <t>フクスウ</t>
    </rPh>
    <rPh sb="161" eb="163">
      <t>ケンシュウ</t>
    </rPh>
    <rPh sb="164" eb="166">
      <t>ジッシ</t>
    </rPh>
    <rPh sb="168" eb="170">
      <t>シセツ</t>
    </rPh>
    <rPh sb="175" eb="177">
      <t>フクスウ</t>
    </rPh>
    <rPh sb="178" eb="180">
      <t>ケンシュウ</t>
    </rPh>
    <rPh sb="181" eb="183">
      <t>サンカ</t>
    </rPh>
    <rPh sb="185" eb="186">
      <t>モノ</t>
    </rPh>
    <rPh sb="188" eb="189">
      <t>メイ</t>
    </rPh>
    <rPh sb="192" eb="194">
      <t>ケイジョウ</t>
    </rPh>
    <phoneticPr fontId="3"/>
  </si>
  <si>
    <t>　　　７　「受入人数」は年間で受入を予定している新人看護職員の人数を記入すること。</t>
    <rPh sb="6" eb="8">
      <t>ウケイレ</t>
    </rPh>
    <rPh sb="8" eb="10">
      <t>ニンズウ</t>
    </rPh>
    <rPh sb="12" eb="14">
      <t>ネンカン</t>
    </rPh>
    <rPh sb="15" eb="17">
      <t>ウケイレ</t>
    </rPh>
    <rPh sb="18" eb="20">
      <t>ヨテイ</t>
    </rPh>
    <rPh sb="24" eb="26">
      <t>シンジン</t>
    </rPh>
    <rPh sb="26" eb="28">
      <t>カンゴ</t>
    </rPh>
    <rPh sb="28" eb="30">
      <t>ショクイン</t>
    </rPh>
    <rPh sb="31" eb="33">
      <t>ニンズウ</t>
    </rPh>
    <rPh sb="34" eb="36">
      <t>キニュウ</t>
    </rPh>
    <phoneticPr fontId="3"/>
  </si>
  <si>
    <t>　　　８　「一名当たりの研修時間」は受け入れた新人看護職員一名当たりが受ける年間研修時間を記入すること。研修時間がそれぞれ異なる場合は、その全てを必ず記入すること。
　　　　　例：受入人数が20名で、５名の年間研修時間が50時間、10名が15時間、残り５名が５時間の場合→「5名が50時間、10名が15時間、5名が5時間」</t>
    <rPh sb="6" eb="8">
      <t>イチメイ</t>
    </rPh>
    <rPh sb="8" eb="9">
      <t>ア</t>
    </rPh>
    <rPh sb="12" eb="14">
      <t>ケンシュウ</t>
    </rPh>
    <rPh sb="14" eb="16">
      <t>ジカン</t>
    </rPh>
    <rPh sb="18" eb="19">
      <t>ウ</t>
    </rPh>
    <rPh sb="20" eb="21">
      <t>イ</t>
    </rPh>
    <rPh sb="23" eb="25">
      <t>シンジン</t>
    </rPh>
    <rPh sb="25" eb="27">
      <t>カンゴ</t>
    </rPh>
    <rPh sb="27" eb="29">
      <t>ショクイン</t>
    </rPh>
    <rPh sb="29" eb="31">
      <t>イチメイ</t>
    </rPh>
    <rPh sb="31" eb="32">
      <t>ア</t>
    </rPh>
    <rPh sb="35" eb="36">
      <t>ウ</t>
    </rPh>
    <rPh sb="38" eb="40">
      <t>ネンカン</t>
    </rPh>
    <rPh sb="40" eb="42">
      <t>ケンシュウ</t>
    </rPh>
    <rPh sb="42" eb="44">
      <t>ジカン</t>
    </rPh>
    <rPh sb="45" eb="47">
      <t>キニュウ</t>
    </rPh>
    <rPh sb="52" eb="54">
      <t>ケンシュウ</t>
    </rPh>
    <rPh sb="54" eb="56">
      <t>ジカン</t>
    </rPh>
    <rPh sb="61" eb="62">
      <t>コト</t>
    </rPh>
    <rPh sb="64" eb="66">
      <t>バアイ</t>
    </rPh>
    <rPh sb="70" eb="71">
      <t>スベ</t>
    </rPh>
    <rPh sb="73" eb="74">
      <t>カナラ</t>
    </rPh>
    <rPh sb="75" eb="77">
      <t>キニュウ</t>
    </rPh>
    <rPh sb="88" eb="89">
      <t>レイ</t>
    </rPh>
    <rPh sb="90" eb="92">
      <t>ウケイレ</t>
    </rPh>
    <rPh sb="92" eb="94">
      <t>ニンズウ</t>
    </rPh>
    <rPh sb="97" eb="98">
      <t>メイ</t>
    </rPh>
    <rPh sb="101" eb="102">
      <t>メイ</t>
    </rPh>
    <rPh sb="103" eb="105">
      <t>ネンカン</t>
    </rPh>
    <rPh sb="105" eb="107">
      <t>ケンシュウ</t>
    </rPh>
    <rPh sb="107" eb="109">
      <t>ジカン</t>
    </rPh>
    <rPh sb="112" eb="114">
      <t>ジカン</t>
    </rPh>
    <rPh sb="117" eb="118">
      <t>メイ</t>
    </rPh>
    <rPh sb="121" eb="123">
      <t>ジカン</t>
    </rPh>
    <rPh sb="124" eb="125">
      <t>ノコ</t>
    </rPh>
    <rPh sb="127" eb="128">
      <t>メイ</t>
    </rPh>
    <rPh sb="130" eb="132">
      <t>ジカン</t>
    </rPh>
    <rPh sb="133" eb="135">
      <t>バアイ</t>
    </rPh>
    <rPh sb="138" eb="139">
      <t>メイ</t>
    </rPh>
    <rPh sb="142" eb="144">
      <t>ジカン</t>
    </rPh>
    <rPh sb="147" eb="148">
      <t>メイ</t>
    </rPh>
    <rPh sb="151" eb="153">
      <t>ジカン</t>
    </rPh>
    <rPh sb="155" eb="156">
      <t>メイ</t>
    </rPh>
    <rPh sb="158" eb="160">
      <t>ジカン</t>
    </rPh>
    <phoneticPr fontId="3"/>
  </si>
  <si>
    <t>　　　９　「実質受入人数」は40時間の研修を行った新人看護職員を１名とすること。なお、１名40時間に満たない場合は、複数名で40時間となれば１名とすること。
　　　　　例：５名の年間研修時間が50時間、10名が15時間、残り５名が５時間の場合→50時間の５名は５名、15時間の10名は３人で45時間となるので３名、５時間の5名と15時間の残りの１名
　　　　が合わせて40時間となるので１名とし、実質受入人数は「９名」とする。</t>
    <rPh sb="6" eb="8">
      <t>ジッシツ</t>
    </rPh>
    <rPh sb="8" eb="10">
      <t>ウケイレ</t>
    </rPh>
    <rPh sb="10" eb="12">
      <t>ニンズウ</t>
    </rPh>
    <rPh sb="16" eb="18">
      <t>ジカン</t>
    </rPh>
    <rPh sb="19" eb="21">
      <t>ケンシュウ</t>
    </rPh>
    <rPh sb="22" eb="23">
      <t>オコナ</t>
    </rPh>
    <rPh sb="25" eb="27">
      <t>シンジン</t>
    </rPh>
    <rPh sb="27" eb="29">
      <t>カンゴ</t>
    </rPh>
    <rPh sb="29" eb="31">
      <t>ショクイン</t>
    </rPh>
    <rPh sb="33" eb="34">
      <t>メイ</t>
    </rPh>
    <rPh sb="44" eb="45">
      <t>メイ</t>
    </rPh>
    <rPh sb="47" eb="49">
      <t>ジカン</t>
    </rPh>
    <rPh sb="50" eb="51">
      <t>ミ</t>
    </rPh>
    <rPh sb="54" eb="56">
      <t>バアイ</t>
    </rPh>
    <rPh sb="58" eb="61">
      <t>フクスウメイ</t>
    </rPh>
    <rPh sb="64" eb="66">
      <t>ジカン</t>
    </rPh>
    <rPh sb="71" eb="72">
      <t>メイ</t>
    </rPh>
    <rPh sb="84" eb="85">
      <t>レイ</t>
    </rPh>
    <rPh sb="87" eb="88">
      <t>メイ</t>
    </rPh>
    <rPh sb="89" eb="91">
      <t>ネンカン</t>
    </rPh>
    <rPh sb="91" eb="93">
      <t>ケンシュウ</t>
    </rPh>
    <rPh sb="93" eb="95">
      <t>ジカン</t>
    </rPh>
    <rPh sb="98" eb="100">
      <t>ジカン</t>
    </rPh>
    <rPh sb="103" eb="104">
      <t>メイ</t>
    </rPh>
    <rPh sb="107" eb="109">
      <t>ジカン</t>
    </rPh>
    <rPh sb="110" eb="111">
      <t>ノコ</t>
    </rPh>
    <rPh sb="113" eb="114">
      <t>メイ</t>
    </rPh>
    <rPh sb="116" eb="118">
      <t>ジカン</t>
    </rPh>
    <rPh sb="119" eb="121">
      <t>バアイ</t>
    </rPh>
    <rPh sb="124" eb="126">
      <t>ジカン</t>
    </rPh>
    <rPh sb="128" eb="129">
      <t>メイ</t>
    </rPh>
    <rPh sb="131" eb="132">
      <t>メイ</t>
    </rPh>
    <rPh sb="135" eb="137">
      <t>ジカン</t>
    </rPh>
    <rPh sb="140" eb="141">
      <t>メイ</t>
    </rPh>
    <rPh sb="143" eb="144">
      <t>ニン</t>
    </rPh>
    <rPh sb="147" eb="149">
      <t>ジカン</t>
    </rPh>
    <rPh sb="155" eb="156">
      <t>メイ</t>
    </rPh>
    <rPh sb="158" eb="160">
      <t>ジカン</t>
    </rPh>
    <rPh sb="162" eb="163">
      <t>メイ</t>
    </rPh>
    <rPh sb="166" eb="168">
      <t>ジカン</t>
    </rPh>
    <rPh sb="169" eb="170">
      <t>ノコ</t>
    </rPh>
    <rPh sb="173" eb="174">
      <t>メイ</t>
    </rPh>
    <rPh sb="180" eb="181">
      <t>ア</t>
    </rPh>
    <rPh sb="186" eb="188">
      <t>ジカン</t>
    </rPh>
    <rPh sb="194" eb="195">
      <t>メイ</t>
    </rPh>
    <rPh sb="198" eb="200">
      <t>ジッシツ</t>
    </rPh>
    <rPh sb="200" eb="202">
      <t>ウケイレ</t>
    </rPh>
    <rPh sb="202" eb="204">
      <t>ニンズウ</t>
    </rPh>
    <rPh sb="207" eb="208">
      <t>メイ</t>
    </rPh>
    <phoneticPr fontId="3"/>
  </si>
  <si>
    <t>病院等名　　　　　　　　　　　　</t>
    <rPh sb="0" eb="2">
      <t>ビョウイン</t>
    </rPh>
    <rPh sb="2" eb="3">
      <t>トウ</t>
    </rPh>
    <rPh sb="3" eb="4">
      <t>メイ</t>
    </rPh>
    <phoneticPr fontId="1"/>
  </si>
  <si>
    <t>　　　２　「新人保健師数」、「新人助産師数」及び「新人看護師数（准看護師を含む）」には、当該年度の４月末日現在で在職している新人看護職員であって、新人看護職員研修、新人保健師研修又は新人助産師研修のいずれかに
　　　　参加する人数を記入すること。
　　　　　なお、新人看護職員研修、新人保健師研修又は新人助産師研修の複数の研修を実施する施設において、複数の研修に参加する者は１名として計上する。</t>
    <rPh sb="6" eb="8">
      <t>シンジン</t>
    </rPh>
    <rPh sb="8" eb="11">
      <t>ホケンシ</t>
    </rPh>
    <rPh sb="11" eb="12">
      <t>スウ</t>
    </rPh>
    <rPh sb="15" eb="17">
      <t>シンジン</t>
    </rPh>
    <rPh sb="17" eb="20">
      <t>ジョサンシ</t>
    </rPh>
    <rPh sb="20" eb="21">
      <t>スウ</t>
    </rPh>
    <rPh sb="22" eb="23">
      <t>オヨ</t>
    </rPh>
    <rPh sb="25" eb="27">
      <t>シンジン</t>
    </rPh>
    <rPh sb="27" eb="30">
      <t>カンゴシ</t>
    </rPh>
    <rPh sb="30" eb="31">
      <t>スウ</t>
    </rPh>
    <rPh sb="32" eb="33">
      <t>ジュン</t>
    </rPh>
    <rPh sb="33" eb="36">
      <t>カンゴシ</t>
    </rPh>
    <rPh sb="37" eb="38">
      <t>フク</t>
    </rPh>
    <rPh sb="44" eb="46">
      <t>トウガイ</t>
    </rPh>
    <rPh sb="46" eb="48">
      <t>ネンド</t>
    </rPh>
    <rPh sb="50" eb="51">
      <t>ガツ</t>
    </rPh>
    <rPh sb="51" eb="53">
      <t>マツジツ</t>
    </rPh>
    <rPh sb="53" eb="55">
      <t>ゲンザイ</t>
    </rPh>
    <rPh sb="56" eb="58">
      <t>ザイショク</t>
    </rPh>
    <rPh sb="62" eb="64">
      <t>シンジン</t>
    </rPh>
    <rPh sb="64" eb="66">
      <t>カンゴ</t>
    </rPh>
    <rPh sb="66" eb="68">
      <t>ショクイン</t>
    </rPh>
    <rPh sb="73" eb="75">
      <t>シンジン</t>
    </rPh>
    <rPh sb="75" eb="77">
      <t>カンゴ</t>
    </rPh>
    <rPh sb="77" eb="79">
      <t>ショクイン</t>
    </rPh>
    <rPh sb="79" eb="81">
      <t>ケンシュウ</t>
    </rPh>
    <rPh sb="82" eb="84">
      <t>シンジン</t>
    </rPh>
    <rPh sb="87" eb="89">
      <t>ケンシュウ</t>
    </rPh>
    <rPh sb="89" eb="90">
      <t>マタ</t>
    </rPh>
    <rPh sb="91" eb="93">
      <t>シンジン</t>
    </rPh>
    <rPh sb="93" eb="96">
      <t>ジョサンシ</t>
    </rPh>
    <rPh sb="96" eb="98">
      <t>ケンシュウ</t>
    </rPh>
    <rPh sb="109" eb="111">
      <t>サンカ</t>
    </rPh>
    <rPh sb="113" eb="115">
      <t>ニンズウ</t>
    </rPh>
    <rPh sb="114" eb="115">
      <t>スウ</t>
    </rPh>
    <rPh sb="116" eb="118">
      <t>キニュウ</t>
    </rPh>
    <rPh sb="132" eb="138">
      <t>シンジンカンゴショクイン</t>
    </rPh>
    <rPh sb="138" eb="140">
      <t>ケンシュウ</t>
    </rPh>
    <rPh sb="141" eb="143">
      <t>シンジン</t>
    </rPh>
    <rPh sb="143" eb="146">
      <t>ホケンシ</t>
    </rPh>
    <rPh sb="146" eb="148">
      <t>ケンシュウ</t>
    </rPh>
    <rPh sb="148" eb="149">
      <t>マタ</t>
    </rPh>
    <rPh sb="150" eb="152">
      <t>シンジン</t>
    </rPh>
    <rPh sb="152" eb="155">
      <t>ジョサンシ</t>
    </rPh>
    <rPh sb="155" eb="157">
      <t>ケンシュウ</t>
    </rPh>
    <rPh sb="158" eb="160">
      <t>フクスウ</t>
    </rPh>
    <rPh sb="161" eb="163">
      <t>ケンシュウ</t>
    </rPh>
    <rPh sb="164" eb="166">
      <t>ジッシ</t>
    </rPh>
    <rPh sb="168" eb="170">
      <t>シセツ</t>
    </rPh>
    <rPh sb="175" eb="177">
      <t>フクスウ</t>
    </rPh>
    <rPh sb="178" eb="180">
      <t>ケンシュウ</t>
    </rPh>
    <rPh sb="181" eb="183">
      <t>サンカ</t>
    </rPh>
    <rPh sb="185" eb="186">
      <t>モノ</t>
    </rPh>
    <rPh sb="188" eb="189">
      <t>メイ</t>
    </rPh>
    <rPh sb="192" eb="194">
      <t>ケイジョウ</t>
    </rPh>
    <phoneticPr fontId="3"/>
  </si>
  <si>
    <t>　　　３　「看護職員離職率」の算出にあたっては次式による。なお、各数値は当該年度の前年度の数値を使用すること。</t>
    <rPh sb="6" eb="8">
      <t>カンゴ</t>
    </rPh>
    <rPh sb="8" eb="10">
      <t>ショクイン</t>
    </rPh>
    <rPh sb="10" eb="13">
      <t>リショクリツ</t>
    </rPh>
    <rPh sb="15" eb="17">
      <t>サンシュツ</t>
    </rPh>
    <rPh sb="23" eb="25">
      <t>ジシキ</t>
    </rPh>
    <rPh sb="32" eb="33">
      <t>カク</t>
    </rPh>
    <rPh sb="33" eb="35">
      <t>スウチ</t>
    </rPh>
    <rPh sb="48" eb="50">
      <t>シヨウ</t>
    </rPh>
    <phoneticPr fontId="3"/>
  </si>
  <si>
    <t>　　　　　看護職員離職率＝看護職員退職者数／平均看護職員数×１００　（小数第２位を四捨五入）</t>
    <rPh sb="5" eb="7">
      <t>カンゴ</t>
    </rPh>
    <rPh sb="7" eb="9">
      <t>ショクイン</t>
    </rPh>
    <rPh sb="9" eb="12">
      <t>リショクリツ</t>
    </rPh>
    <rPh sb="13" eb="15">
      <t>カンゴ</t>
    </rPh>
    <rPh sb="15" eb="17">
      <t>ショクイン</t>
    </rPh>
    <rPh sb="17" eb="20">
      <t>タイショクシャ</t>
    </rPh>
    <rPh sb="20" eb="21">
      <t>スウ</t>
    </rPh>
    <rPh sb="22" eb="24">
      <t>ヘイキン</t>
    </rPh>
    <rPh sb="24" eb="26">
      <t>カンゴ</t>
    </rPh>
    <rPh sb="26" eb="29">
      <t>ショクインスウ</t>
    </rPh>
    <rPh sb="35" eb="37">
      <t>ショウスウ</t>
    </rPh>
    <rPh sb="37" eb="38">
      <t>ダイ</t>
    </rPh>
    <rPh sb="39" eb="40">
      <t>イ</t>
    </rPh>
    <rPh sb="41" eb="45">
      <t>シシャゴニュウ</t>
    </rPh>
    <phoneticPr fontId="3"/>
  </si>
  <si>
    <t>　　　　　※平均看護職員数＝（年度当初の在籍看護職員数＋年度末の在籍看護職員数）／２</t>
    <rPh sb="6" eb="8">
      <t>ヘイキン</t>
    </rPh>
    <rPh sb="8" eb="10">
      <t>カンゴ</t>
    </rPh>
    <rPh sb="10" eb="13">
      <t>ショクインスウ</t>
    </rPh>
    <rPh sb="15" eb="17">
      <t>ネンド</t>
    </rPh>
    <rPh sb="17" eb="19">
      <t>トウショ</t>
    </rPh>
    <rPh sb="20" eb="22">
      <t>ザイセキ</t>
    </rPh>
    <rPh sb="22" eb="24">
      <t>カンゴ</t>
    </rPh>
    <rPh sb="24" eb="27">
      <t>ショクインスウ</t>
    </rPh>
    <rPh sb="28" eb="31">
      <t>ネンドマツ</t>
    </rPh>
    <rPh sb="32" eb="34">
      <t>ザイセキ</t>
    </rPh>
    <rPh sb="34" eb="36">
      <t>カンゴ</t>
    </rPh>
    <rPh sb="36" eb="39">
      <t>ショクインスウ</t>
    </rPh>
    <phoneticPr fontId="3"/>
  </si>
  <si>
    <t>　　　４　「新人看護職員離職率」の算出にあたっては次式による。なお、各数値は当該年度の前年度の数値を使用すること。</t>
    <rPh sb="6" eb="8">
      <t>シンジン</t>
    </rPh>
    <rPh sb="8" eb="10">
      <t>カンゴ</t>
    </rPh>
    <rPh sb="10" eb="12">
      <t>ショクイン</t>
    </rPh>
    <rPh sb="12" eb="15">
      <t>リショクリツ</t>
    </rPh>
    <rPh sb="17" eb="19">
      <t>サンシュツ</t>
    </rPh>
    <rPh sb="25" eb="27">
      <t>ジシキ</t>
    </rPh>
    <rPh sb="34" eb="35">
      <t>カク</t>
    </rPh>
    <rPh sb="35" eb="37">
      <t>スウチ</t>
    </rPh>
    <rPh sb="50" eb="52">
      <t>シヨウ</t>
    </rPh>
    <phoneticPr fontId="3"/>
  </si>
  <si>
    <t>　　　　　新人看護職員離職率＝新人看護職員退職者数／新人看護職員採用者数×１００　（小数第２位を四捨五入）</t>
    <rPh sb="5" eb="7">
      <t>シンジン</t>
    </rPh>
    <rPh sb="7" eb="9">
      <t>カンゴ</t>
    </rPh>
    <rPh sb="9" eb="11">
      <t>ショクイン</t>
    </rPh>
    <rPh sb="11" eb="14">
      <t>リショクリツ</t>
    </rPh>
    <rPh sb="15" eb="17">
      <t>シンジン</t>
    </rPh>
    <rPh sb="17" eb="19">
      <t>カンゴ</t>
    </rPh>
    <rPh sb="19" eb="21">
      <t>ショクイン</t>
    </rPh>
    <rPh sb="21" eb="24">
      <t>タイショクシャ</t>
    </rPh>
    <rPh sb="24" eb="25">
      <t>スウ</t>
    </rPh>
    <rPh sb="26" eb="28">
      <t>シンジン</t>
    </rPh>
    <rPh sb="28" eb="30">
      <t>カンゴ</t>
    </rPh>
    <rPh sb="30" eb="32">
      <t>ショクイン</t>
    </rPh>
    <rPh sb="32" eb="35">
      <t>サイヨウシャ</t>
    </rPh>
    <rPh sb="35" eb="36">
      <t>スウ</t>
    </rPh>
    <rPh sb="42" eb="44">
      <t>ショウスウ</t>
    </rPh>
    <rPh sb="44" eb="45">
      <t>ダイ</t>
    </rPh>
    <rPh sb="46" eb="47">
      <t>イ</t>
    </rPh>
    <rPh sb="48" eb="52">
      <t>シシャゴニュウ</t>
    </rPh>
    <phoneticPr fontId="3"/>
  </si>
  <si>
    <t>　　　　　※新人看護職員退職者数＝その年度の４月１日から３月３１日の間に退職した新人看護職員の数</t>
    <rPh sb="6" eb="8">
      <t>シンジン</t>
    </rPh>
    <rPh sb="8" eb="10">
      <t>カンゴ</t>
    </rPh>
    <rPh sb="10" eb="12">
      <t>ショクイン</t>
    </rPh>
    <rPh sb="12" eb="15">
      <t>タイショクシャ</t>
    </rPh>
    <rPh sb="15" eb="16">
      <t>スウ</t>
    </rPh>
    <rPh sb="19" eb="21">
      <t>ネンド</t>
    </rPh>
    <rPh sb="23" eb="24">
      <t>ガツ</t>
    </rPh>
    <rPh sb="25" eb="26">
      <t>ニチ</t>
    </rPh>
    <rPh sb="29" eb="30">
      <t>ガツ</t>
    </rPh>
    <rPh sb="32" eb="33">
      <t>ニチ</t>
    </rPh>
    <rPh sb="34" eb="35">
      <t>アイダ</t>
    </rPh>
    <rPh sb="36" eb="38">
      <t>タイショク</t>
    </rPh>
    <rPh sb="40" eb="42">
      <t>シンジン</t>
    </rPh>
    <rPh sb="42" eb="44">
      <t>カンゴ</t>
    </rPh>
    <rPh sb="44" eb="46">
      <t>ショクイン</t>
    </rPh>
    <rPh sb="47" eb="48">
      <t>スウ</t>
    </rPh>
    <phoneticPr fontId="3"/>
  </si>
  <si>
    <t>　　　　　　新人看護職員採用者数＝その年度の４月１日から３月３１日の間に採用した新人看護職員の数</t>
    <rPh sb="6" eb="8">
      <t>シンジン</t>
    </rPh>
    <rPh sb="8" eb="10">
      <t>カンゴ</t>
    </rPh>
    <rPh sb="10" eb="12">
      <t>ショクイン</t>
    </rPh>
    <rPh sb="12" eb="14">
      <t>サイヨウ</t>
    </rPh>
    <rPh sb="14" eb="15">
      <t>シャ</t>
    </rPh>
    <rPh sb="15" eb="16">
      <t>スウ</t>
    </rPh>
    <rPh sb="19" eb="21">
      <t>ネンド</t>
    </rPh>
    <rPh sb="23" eb="24">
      <t>ガツ</t>
    </rPh>
    <rPh sb="25" eb="26">
      <t>ニチ</t>
    </rPh>
    <rPh sb="29" eb="30">
      <t>ガツ</t>
    </rPh>
    <rPh sb="32" eb="33">
      <t>ニチ</t>
    </rPh>
    <rPh sb="34" eb="35">
      <t>アイダ</t>
    </rPh>
    <rPh sb="36" eb="38">
      <t>サイヨウ</t>
    </rPh>
    <rPh sb="40" eb="42">
      <t>シンジン</t>
    </rPh>
    <rPh sb="42" eb="44">
      <t>カンゴ</t>
    </rPh>
    <rPh sb="44" eb="46">
      <t>ショクイン</t>
    </rPh>
    <rPh sb="47" eb="48">
      <t>スウ</t>
    </rPh>
    <phoneticPr fontId="3"/>
  </si>
  <si>
    <t>　　　７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</si>
  <si>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８　「受入予定人数」は、自施設の新人看護職員研修に、他の病院等から受け入れる予定の新人看護職員数とし、実人数とする。</t>
    <rPh sb="6" eb="8">
      <t>ウケイレ</t>
    </rPh>
    <rPh sb="8" eb="10">
      <t>ヨテイ</t>
    </rPh>
    <rPh sb="10" eb="12">
      <t>ニンズウ</t>
    </rPh>
    <rPh sb="15" eb="16">
      <t>ジ</t>
    </rPh>
    <rPh sb="16" eb="18">
      <t>シセツ</t>
    </rPh>
    <rPh sb="19" eb="21">
      <t>シンジン</t>
    </rPh>
    <rPh sb="21" eb="23">
      <t>カンゴ</t>
    </rPh>
    <rPh sb="23" eb="25">
      <t>ショクイン</t>
    </rPh>
    <rPh sb="25" eb="27">
      <t>ケンシュウ</t>
    </rPh>
    <rPh sb="29" eb="30">
      <t>タ</t>
    </rPh>
    <rPh sb="31" eb="33">
      <t>ビョウイン</t>
    </rPh>
    <rPh sb="33" eb="34">
      <t>トウ</t>
    </rPh>
    <rPh sb="36" eb="37">
      <t>ウ</t>
    </rPh>
    <rPh sb="38" eb="39">
      <t>イ</t>
    </rPh>
    <rPh sb="41" eb="43">
      <t>ヨテイ</t>
    </rPh>
    <rPh sb="44" eb="46">
      <t>シンジン</t>
    </rPh>
    <rPh sb="46" eb="48">
      <t>カンゴ</t>
    </rPh>
    <rPh sb="48" eb="51">
      <t>ショクインスウ</t>
    </rPh>
    <rPh sb="54" eb="55">
      <t>ジツ</t>
    </rPh>
    <rPh sb="55" eb="57">
      <t>ニンズウ</t>
    </rPh>
    <phoneticPr fontId="3"/>
  </si>
  <si>
    <t>　　　９　「実施月数」及び「実施日数」は、それぞれ医療機関受入研修事業の年間実施予定月数及び日数を記載すること。</t>
    <rPh sb="6" eb="8">
      <t>ジッシ</t>
    </rPh>
    <rPh sb="8" eb="10">
      <t>ツキスウ</t>
    </rPh>
    <rPh sb="11" eb="12">
      <t>オヨ</t>
    </rPh>
    <rPh sb="14" eb="16">
      <t>ジッシ</t>
    </rPh>
    <rPh sb="16" eb="18">
      <t>ニッスウ</t>
    </rPh>
    <rPh sb="25" eb="27">
      <t>イリョウ</t>
    </rPh>
    <rPh sb="27" eb="29">
      <t>キカン</t>
    </rPh>
    <rPh sb="29" eb="31">
      <t>ウケイレ</t>
    </rPh>
    <rPh sb="31" eb="33">
      <t>ケンシュウ</t>
    </rPh>
    <rPh sb="33" eb="35">
      <t>ジギョウ</t>
    </rPh>
    <rPh sb="36" eb="38">
      <t>ネンカン</t>
    </rPh>
    <rPh sb="38" eb="40">
      <t>ジッシ</t>
    </rPh>
    <rPh sb="40" eb="42">
      <t>ヨテイ</t>
    </rPh>
    <rPh sb="42" eb="44">
      <t>ツキスウ</t>
    </rPh>
    <rPh sb="44" eb="45">
      <t>オヨ</t>
    </rPh>
    <rPh sb="46" eb="48">
      <t>ニッスウ</t>
    </rPh>
    <rPh sb="49" eb="51">
      <t>キサイ</t>
    </rPh>
    <phoneticPr fontId="3"/>
  </si>
  <si>
    <t>　　　６　「新人看護職員を支える体制」は、プリセプターシップ、チューターシップ、メンターシップ、チーム支援型、相談窓口、その他から最もよく当てはまるものを選択すること。
　　　　　※「その他」を選択した場合は備考欄に回答を記載すること。</t>
    <rPh sb="6" eb="8">
      <t>シンジン</t>
    </rPh>
    <rPh sb="8" eb="10">
      <t>カンゴ</t>
    </rPh>
    <rPh sb="10" eb="12">
      <t>ショクイン</t>
    </rPh>
    <rPh sb="13" eb="14">
      <t>ササ</t>
    </rPh>
    <rPh sb="16" eb="18">
      <t>タイセイ</t>
    </rPh>
    <rPh sb="51" eb="53">
      <t>シエン</t>
    </rPh>
    <rPh sb="53" eb="54">
      <t>ガタ</t>
    </rPh>
    <rPh sb="55" eb="57">
      <t>ソウダン</t>
    </rPh>
    <rPh sb="57" eb="59">
      <t>マドグチ</t>
    </rPh>
    <rPh sb="62" eb="63">
      <t>タ</t>
    </rPh>
    <rPh sb="65" eb="66">
      <t>モット</t>
    </rPh>
    <rPh sb="69" eb="70">
      <t>ア</t>
    </rPh>
    <rPh sb="77" eb="79">
      <t>センタク</t>
    </rPh>
    <rPh sb="94" eb="95">
      <t>タ</t>
    </rPh>
    <rPh sb="97" eb="99">
      <t>センタク</t>
    </rPh>
    <rPh sb="101" eb="103">
      <t>バアイ</t>
    </rPh>
    <phoneticPr fontId="3"/>
  </si>
  <si>
    <t>（注）　賃金は、新人看護職員の外部研修参加に伴う代替職員経費に限る</t>
    <phoneticPr fontId="1"/>
  </si>
  <si>
    <t>（注）１　当該年度の４月末日現在で作成すること（ただし、以下の注３及び注４については、当該年度の前年度の数値を用いて算出すること）。</t>
    <rPh sb="1" eb="2">
      <t>チュウ</t>
    </rPh>
    <phoneticPr fontId="3"/>
  </si>
  <si>
    <t>全看護
職員数</t>
    <rPh sb="0" eb="1">
      <t>ゼン</t>
    </rPh>
    <rPh sb="1" eb="3">
      <t>カンゴ</t>
    </rPh>
    <rPh sb="4" eb="7">
      <t>ショクインスウ</t>
    </rPh>
    <phoneticPr fontId="3"/>
  </si>
  <si>
    <t>　　　２　区分には「病院」、「診療所」、「助産所」、「介護老人保健施設」、「指定訪問看護事業所」及び「介護予防訪問看護事業所」から選んで記入すること。
　　　　　なお、「指定訪問看護事業所」及び「介護予防訪問看護事業所」とは、看護師等の人材確保の促進に関する法律第２条第２項に規定する施設を指す。</t>
    <rPh sb="5" eb="7">
      <t>クブン</t>
    </rPh>
    <rPh sb="10" eb="12">
      <t>ビョウイン</t>
    </rPh>
    <rPh sb="15" eb="18">
      <t>シンリョウジョ</t>
    </rPh>
    <rPh sb="21" eb="23">
      <t>ジョサン</t>
    </rPh>
    <rPh sb="23" eb="24">
      <t>ジョ</t>
    </rPh>
    <rPh sb="27" eb="29">
      <t>カイゴ</t>
    </rPh>
    <rPh sb="29" eb="31">
      <t>ロウジン</t>
    </rPh>
    <rPh sb="31" eb="33">
      <t>ホケン</t>
    </rPh>
    <rPh sb="33" eb="35">
      <t>シセツ</t>
    </rPh>
    <rPh sb="48" eb="49">
      <t>オヨ</t>
    </rPh>
    <rPh sb="51" eb="53">
      <t>カイゴ</t>
    </rPh>
    <rPh sb="53" eb="55">
      <t>ヨボウ</t>
    </rPh>
    <rPh sb="55" eb="57">
      <t>ホウモン</t>
    </rPh>
    <rPh sb="57" eb="59">
      <t>カンゴ</t>
    </rPh>
    <rPh sb="59" eb="62">
      <t>ジギョウショ</t>
    </rPh>
    <rPh sb="65" eb="66">
      <t>エラ</t>
    </rPh>
    <rPh sb="68" eb="70">
      <t>キニュウ</t>
    </rPh>
    <rPh sb="95" eb="96">
      <t>オヨ</t>
    </rPh>
    <rPh sb="98" eb="100">
      <t>カイゴ</t>
    </rPh>
    <rPh sb="100" eb="102">
      <t>ヨボウ</t>
    </rPh>
    <rPh sb="102" eb="104">
      <t>ホウモン</t>
    </rPh>
    <rPh sb="104" eb="106">
      <t>カンゴ</t>
    </rPh>
    <rPh sb="106" eb="109">
      <t>ジギョウショ</t>
    </rPh>
    <rPh sb="138" eb="140">
      <t>キテイ</t>
    </rPh>
    <rPh sb="142" eb="144">
      <t>シセツ</t>
    </rPh>
    <phoneticPr fontId="3"/>
  </si>
  <si>
    <t>(Ａ-Ｂ)Ｃ</t>
    <phoneticPr fontId="1"/>
  </si>
  <si>
    <t>Ｄ</t>
    <phoneticPr fontId="1"/>
  </si>
  <si>
    <t>Ｅ</t>
    <phoneticPr fontId="1"/>
  </si>
  <si>
    <t>Ｆ</t>
    <phoneticPr fontId="1"/>
  </si>
  <si>
    <t>Ｉ</t>
    <phoneticPr fontId="1"/>
  </si>
  <si>
    <t>Ｋ</t>
    <phoneticPr fontId="1"/>
  </si>
  <si>
    <t>Ｌ</t>
    <phoneticPr fontId="1"/>
  </si>
  <si>
    <t>Ｍ</t>
    <phoneticPr fontId="1"/>
  </si>
  <si>
    <t>　　　10　Ｉ欄には、Ｇ欄の金額とＨ欄の金額とを比較して少ない方の額を記入すること。</t>
    <phoneticPr fontId="3"/>
  </si>
  <si>
    <t>　　　11　Ｊ欄には、Ｃ欄の金額とＩ欄の金額とを比較して少ない方の額を記入すること。</t>
    <phoneticPr fontId="3"/>
  </si>
  <si>
    <t>（医療機関受入研修経費）</t>
    <rPh sb="1" eb="3">
      <t>イリョウ</t>
    </rPh>
    <rPh sb="3" eb="5">
      <t>キカン</t>
    </rPh>
    <rPh sb="5" eb="7">
      <t>ウケイレ</t>
    </rPh>
    <rPh sb="7" eb="9">
      <t>ケンシュウ</t>
    </rPh>
    <rPh sb="9" eb="11">
      <t>ケイヒ</t>
    </rPh>
    <phoneticPr fontId="3"/>
  </si>
  <si>
    <t>新人
保健師
研修</t>
    <rPh sb="0" eb="2">
      <t>シンジン</t>
    </rPh>
    <rPh sb="3" eb="6">
      <t>ホケンシ</t>
    </rPh>
    <rPh sb="7" eb="9">
      <t>ケンシュウ</t>
    </rPh>
    <phoneticPr fontId="1"/>
  </si>
  <si>
    <t>　　　５　「過去の新人看護職員研修の実施状況」は、現年度以前に新人看護職員研修ガイドライン（平成２６年度以降は新人看護職員研修ガイドライン改訂版）に沿った研修を実施していた場合に開始年度を記載すること。
　　　　　なお、平成２１年度以前はガイドラインと同程度の研修を実施していた場合に記載すること。</t>
    <rPh sb="25" eb="26">
      <t>ゲン</t>
    </rPh>
    <rPh sb="26" eb="28">
      <t>ネンド</t>
    </rPh>
    <rPh sb="28" eb="30">
      <t>イゼン</t>
    </rPh>
    <rPh sb="31" eb="35">
      <t>シンジンカンゴ</t>
    </rPh>
    <rPh sb="35" eb="37">
      <t>ショクイン</t>
    </rPh>
    <rPh sb="37" eb="39">
      <t>ケンシュウ</t>
    </rPh>
    <rPh sb="46" eb="48">
      <t>ヘイセイ</t>
    </rPh>
    <rPh sb="50" eb="52">
      <t>ネンド</t>
    </rPh>
    <rPh sb="52" eb="54">
      <t>イコウ</t>
    </rPh>
    <rPh sb="55" eb="57">
      <t>シンジン</t>
    </rPh>
    <rPh sb="57" eb="59">
      <t>カンゴ</t>
    </rPh>
    <rPh sb="59" eb="61">
      <t>ショクイン</t>
    </rPh>
    <rPh sb="61" eb="63">
      <t>ケンシュウ</t>
    </rPh>
    <rPh sb="69" eb="72">
      <t>カイテイバン</t>
    </rPh>
    <rPh sb="74" eb="75">
      <t>ソ</t>
    </rPh>
    <rPh sb="77" eb="79">
      <t>ケンシュウ</t>
    </rPh>
    <rPh sb="80" eb="82">
      <t>ジッシ</t>
    </rPh>
    <rPh sb="86" eb="88">
      <t>バアイ</t>
    </rPh>
    <rPh sb="89" eb="91">
      <t>カイシ</t>
    </rPh>
    <rPh sb="91" eb="93">
      <t>ネンド</t>
    </rPh>
    <rPh sb="94" eb="96">
      <t>キサイ</t>
    </rPh>
    <rPh sb="114" eb="116">
      <t>ネンド</t>
    </rPh>
    <rPh sb="116" eb="118">
      <t>イゼン</t>
    </rPh>
    <rPh sb="126" eb="129">
      <t>ドウテイド</t>
    </rPh>
    <rPh sb="130" eb="132">
      <t>ケンシュウ</t>
    </rPh>
    <rPh sb="133" eb="135">
      <t>ジッシ</t>
    </rPh>
    <rPh sb="139" eb="141">
      <t>バアイ</t>
    </rPh>
    <rPh sb="142" eb="144">
      <t>キサイ</t>
    </rPh>
    <phoneticPr fontId="3"/>
  </si>
  <si>
    <t>別紙２（記載例）</t>
    <rPh sb="4" eb="7">
      <t>キサイレイ</t>
    </rPh>
    <phoneticPr fontId="3"/>
  </si>
  <si>
    <t>　　　12　Ｍ欄には、病床数が300床未満の病院等はＫとＬの合計に１／２を乗じた額を、300床以上の病院はＫに３／４を乗じた額とＬの合計に１／２を乗じた額を記入すること。
　　　　なお、1,000円未満は切捨てるものとする。</t>
    <rPh sb="11" eb="14">
      <t>ビョウショウスウ</t>
    </rPh>
    <rPh sb="18" eb="19">
      <t>ユカ</t>
    </rPh>
    <rPh sb="19" eb="21">
      <t>ミマン</t>
    </rPh>
    <rPh sb="22" eb="24">
      <t>ビョウイン</t>
    </rPh>
    <rPh sb="24" eb="25">
      <t>トウ</t>
    </rPh>
    <rPh sb="30" eb="32">
      <t>ゴウケイ</t>
    </rPh>
    <rPh sb="37" eb="38">
      <t>ジョウ</t>
    </rPh>
    <rPh sb="40" eb="41">
      <t>ガク</t>
    </rPh>
    <rPh sb="46" eb="47">
      <t>ユカ</t>
    </rPh>
    <rPh sb="47" eb="49">
      <t>イジョウ</t>
    </rPh>
    <rPh sb="50" eb="52">
      <t>ビョウイン</t>
    </rPh>
    <rPh sb="59" eb="60">
      <t>ジョウ</t>
    </rPh>
    <rPh sb="62" eb="63">
      <t>ガク</t>
    </rPh>
    <rPh sb="66" eb="68">
      <t>ゴウケイ</t>
    </rPh>
    <rPh sb="73" eb="74">
      <t>ジョウ</t>
    </rPh>
    <rPh sb="76" eb="77">
      <t>ガク</t>
    </rPh>
    <rPh sb="78" eb="80">
      <t>キニュウ</t>
    </rPh>
    <rPh sb="98" eb="99">
      <t>エン</t>
    </rPh>
    <rPh sb="99" eb="101">
      <t>ミマン</t>
    </rPh>
    <rPh sb="102" eb="104">
      <t>キリス</t>
    </rPh>
    <phoneticPr fontId="3"/>
  </si>
  <si>
    <t>平成24年度</t>
  </si>
  <si>
    <t>別紙４</t>
    <rPh sb="0" eb="2">
      <t>ベッシ</t>
    </rPh>
    <phoneticPr fontId="1"/>
  </si>
  <si>
    <t>病院等名　　　　　　　　　　　　　　　</t>
    <rPh sb="0" eb="2">
      <t>ビョウイン</t>
    </rPh>
    <rPh sb="2" eb="3">
      <t>トウ</t>
    </rPh>
    <rPh sb="3" eb="4">
      <t>メイ</t>
    </rPh>
    <phoneticPr fontId="1"/>
  </si>
  <si>
    <t>１．収入の部</t>
    <rPh sb="2" eb="4">
      <t>シュウニュウ</t>
    </rPh>
    <rPh sb="5" eb="6">
      <t>ブ</t>
    </rPh>
    <phoneticPr fontId="1"/>
  </si>
  <si>
    <t>科目</t>
    <rPh sb="0" eb="2">
      <t>カモク</t>
    </rPh>
    <phoneticPr fontId="1"/>
  </si>
  <si>
    <t>予算額　（円）</t>
    <rPh sb="0" eb="3">
      <t>ヨサンガク</t>
    </rPh>
    <rPh sb="5" eb="6">
      <t>エン</t>
    </rPh>
    <phoneticPr fontId="1"/>
  </si>
  <si>
    <t>備考</t>
    <rPh sb="0" eb="2">
      <t>ビコウ</t>
    </rPh>
    <phoneticPr fontId="1"/>
  </si>
  <si>
    <t>補助金収入</t>
    <rPh sb="0" eb="3">
      <t>ホジョキン</t>
    </rPh>
    <rPh sb="3" eb="5">
      <t>シュウニュウ</t>
    </rPh>
    <phoneticPr fontId="1"/>
  </si>
  <si>
    <t>県</t>
    <rPh sb="0" eb="1">
      <t>ケン</t>
    </rPh>
    <phoneticPr fontId="1"/>
  </si>
  <si>
    <t>市町村</t>
    <rPh sb="0" eb="3">
      <t>シチョウソン</t>
    </rPh>
    <phoneticPr fontId="1"/>
  </si>
  <si>
    <t>寄付金その他の収入</t>
    <rPh sb="0" eb="3">
      <t>キフキン</t>
    </rPh>
    <rPh sb="5" eb="6">
      <t>タ</t>
    </rPh>
    <rPh sb="7" eb="9">
      <t>シュウニュウ</t>
    </rPh>
    <phoneticPr fontId="1"/>
  </si>
  <si>
    <t>設置者負担額</t>
    <rPh sb="0" eb="3">
      <t>セッチシャ</t>
    </rPh>
    <rPh sb="3" eb="6">
      <t>フタンガク</t>
    </rPh>
    <phoneticPr fontId="1"/>
  </si>
  <si>
    <t>２．支出の部</t>
    <rPh sb="2" eb="4">
      <t>シシュツ</t>
    </rPh>
    <rPh sb="5" eb="6">
      <t>ブ</t>
    </rPh>
    <phoneticPr fontId="1"/>
  </si>
  <si>
    <t>補助対象経費</t>
    <rPh sb="0" eb="2">
      <t>ホジョ</t>
    </rPh>
    <rPh sb="2" eb="4">
      <t>タイショウ</t>
    </rPh>
    <rPh sb="4" eb="6">
      <t>ケイヒ</t>
    </rPh>
    <phoneticPr fontId="1"/>
  </si>
  <si>
    <t>別紙２「対象経費の支出予定額算出内訳」のとおり</t>
    <rPh sb="0" eb="2">
      <t>ベッシ</t>
    </rPh>
    <rPh sb="4" eb="6">
      <t>タイショウ</t>
    </rPh>
    <rPh sb="6" eb="8">
      <t>ケイヒ</t>
    </rPh>
    <rPh sb="9" eb="11">
      <t>シシュツ</t>
    </rPh>
    <rPh sb="11" eb="14">
      <t>ヨテイガク</t>
    </rPh>
    <rPh sb="14" eb="16">
      <t>サンシュツ</t>
    </rPh>
    <rPh sb="16" eb="18">
      <t>ウチワケ</t>
    </rPh>
    <phoneticPr fontId="1"/>
  </si>
  <si>
    <t>補助対象外経費</t>
    <rPh sb="0" eb="2">
      <t>ホジョ</t>
    </rPh>
    <rPh sb="2" eb="4">
      <t>タイショウ</t>
    </rPh>
    <rPh sb="4" eb="5">
      <t>ガイ</t>
    </rPh>
    <rPh sb="5" eb="7">
      <t>ケイヒ</t>
    </rPh>
    <phoneticPr fontId="1"/>
  </si>
  <si>
    <t>この抄本は、原本と相違ないことを証明します。</t>
    <rPh sb="2" eb="4">
      <t>ショウホン</t>
    </rPh>
    <rPh sb="6" eb="8">
      <t>ゲンポン</t>
    </rPh>
    <rPh sb="9" eb="11">
      <t>ソウイ</t>
    </rPh>
    <rPh sb="16" eb="18">
      <t>ショウメイ</t>
    </rPh>
    <phoneticPr fontId="1"/>
  </si>
  <si>
    <t>　　　　年　　月　　日</t>
    <rPh sb="4" eb="5">
      <t>ネン</t>
    </rPh>
    <rPh sb="7" eb="8">
      <t>ツキ</t>
    </rPh>
    <rPh sb="10" eb="11">
      <t>ヒ</t>
    </rPh>
    <phoneticPr fontId="1"/>
  </si>
  <si>
    <t>別紙５</t>
    <rPh sb="0" eb="2">
      <t>ベッシ</t>
    </rPh>
    <phoneticPr fontId="1"/>
  </si>
  <si>
    <t xml:space="preserve"> </t>
    <phoneticPr fontId="1"/>
  </si>
  <si>
    <t>医 療 機 関 受 入 研 修 実 施 者 名 簿</t>
    <rPh sb="0" eb="1">
      <t>イ</t>
    </rPh>
    <rPh sb="2" eb="3">
      <t>イ</t>
    </rPh>
    <rPh sb="4" eb="5">
      <t>キ</t>
    </rPh>
    <rPh sb="6" eb="7">
      <t>セキ</t>
    </rPh>
    <rPh sb="8" eb="9">
      <t>ウケ</t>
    </rPh>
    <rPh sb="10" eb="11">
      <t>イ</t>
    </rPh>
    <rPh sb="12" eb="13">
      <t>ケン</t>
    </rPh>
    <rPh sb="14" eb="15">
      <t>オサム</t>
    </rPh>
    <rPh sb="16" eb="17">
      <t>ジツ</t>
    </rPh>
    <rPh sb="18" eb="19">
      <t>シ</t>
    </rPh>
    <rPh sb="20" eb="21">
      <t>シャ</t>
    </rPh>
    <rPh sb="22" eb="23">
      <t>ナ</t>
    </rPh>
    <rPh sb="24" eb="25">
      <t>ボ</t>
    </rPh>
    <phoneticPr fontId="1"/>
  </si>
  <si>
    <t>病院等名　　　　　　　　　　　　　　　</t>
    <rPh sb="0" eb="2">
      <t>ビョウイン</t>
    </rPh>
    <rPh sb="2" eb="4">
      <t>トウメイ</t>
    </rPh>
    <phoneticPr fontId="1"/>
  </si>
  <si>
    <t>No</t>
    <phoneticPr fontId="1"/>
  </si>
  <si>
    <t>氏名</t>
    <rPh sb="0" eb="2">
      <t>シメイ</t>
    </rPh>
    <phoneticPr fontId="1"/>
  </si>
  <si>
    <t>年齢</t>
    <rPh sb="0" eb="2">
      <t>ネンレイ</t>
    </rPh>
    <phoneticPr fontId="1"/>
  </si>
  <si>
    <t>免許</t>
    <rPh sb="0" eb="2">
      <t>メンキョ</t>
    </rPh>
    <phoneticPr fontId="1"/>
  </si>
  <si>
    <t>所属施設名</t>
    <rPh sb="0" eb="2">
      <t>ショゾク</t>
    </rPh>
    <rPh sb="2" eb="4">
      <t>シセツ</t>
    </rPh>
    <rPh sb="4" eb="5">
      <t>メイ</t>
    </rPh>
    <phoneticPr fontId="1"/>
  </si>
  <si>
    <t>受講時間数</t>
    <rPh sb="0" eb="1">
      <t>ウケ</t>
    </rPh>
    <rPh sb="1" eb="2">
      <t>コウ</t>
    </rPh>
    <rPh sb="2" eb="5">
      <t>ジカンスウ</t>
    </rPh>
    <phoneticPr fontId="1"/>
  </si>
  <si>
    <t>種別</t>
    <rPh sb="0" eb="2">
      <t>シュベツ</t>
    </rPh>
    <phoneticPr fontId="1"/>
  </si>
  <si>
    <t>登録年月日</t>
    <rPh sb="0" eb="2">
      <t>トウロク</t>
    </rPh>
    <rPh sb="2" eb="5">
      <t>ネンガッピ</t>
    </rPh>
    <phoneticPr fontId="1"/>
  </si>
  <si>
    <t>登録番号</t>
    <rPh sb="0" eb="2">
      <t>トウロク</t>
    </rPh>
    <rPh sb="2" eb="4">
      <t>バンゴウ</t>
    </rPh>
    <phoneticPr fontId="1"/>
  </si>
  <si>
    <t>時間</t>
    <rPh sb="0" eb="2">
      <t>ジカン</t>
    </rPh>
    <phoneticPr fontId="1"/>
  </si>
  <si>
    <t>（注）複数種別の免許を所持している場合には、「免許」欄には主たる従事内容の種別を記載すること。
　　　※保健師免許と看護師免許を所持している者が看護師として従事する場合には、看護師免許について記載する。</t>
    <rPh sb="1" eb="2">
      <t>チュウ</t>
    </rPh>
    <rPh sb="3" eb="5">
      <t>フクスウ</t>
    </rPh>
    <rPh sb="5" eb="7">
      <t>シュベツ</t>
    </rPh>
    <rPh sb="8" eb="10">
      <t>メンキョ</t>
    </rPh>
    <rPh sb="11" eb="13">
      <t>ショジ</t>
    </rPh>
    <rPh sb="17" eb="19">
      <t>バアイ</t>
    </rPh>
    <rPh sb="23" eb="25">
      <t>メンキョ</t>
    </rPh>
    <rPh sb="26" eb="27">
      <t>ラン</t>
    </rPh>
    <rPh sb="29" eb="30">
      <t>シュ</t>
    </rPh>
    <rPh sb="32" eb="34">
      <t>ジュウジ</t>
    </rPh>
    <rPh sb="34" eb="36">
      <t>ナイヨウ</t>
    </rPh>
    <rPh sb="37" eb="39">
      <t>シュベツ</t>
    </rPh>
    <rPh sb="40" eb="42">
      <t>キサイ</t>
    </rPh>
    <rPh sb="52" eb="55">
      <t>ホケンシ</t>
    </rPh>
    <rPh sb="55" eb="57">
      <t>メンキョ</t>
    </rPh>
    <rPh sb="58" eb="61">
      <t>カンゴシ</t>
    </rPh>
    <rPh sb="61" eb="63">
      <t>メンキョ</t>
    </rPh>
    <rPh sb="64" eb="66">
      <t>ショジ</t>
    </rPh>
    <rPh sb="70" eb="71">
      <t>モノ</t>
    </rPh>
    <rPh sb="72" eb="74">
      <t>カンゴ</t>
    </rPh>
    <rPh sb="74" eb="75">
      <t>シ</t>
    </rPh>
    <rPh sb="78" eb="80">
      <t>ジュウジ</t>
    </rPh>
    <rPh sb="82" eb="84">
      <t>バアイ</t>
    </rPh>
    <rPh sb="87" eb="89">
      <t>カンゴ</t>
    </rPh>
    <rPh sb="90" eb="92">
      <t>メンキョ</t>
    </rPh>
    <rPh sb="96" eb="98">
      <t>キサイ</t>
    </rPh>
    <phoneticPr fontId="1"/>
  </si>
  <si>
    <t>代表者の職　氏名　　　　　　　　　　　　　　　　　　　　　</t>
    <rPh sb="0" eb="3">
      <t>ダイヒョウシャ</t>
    </rPh>
    <rPh sb="4" eb="5">
      <t>ショク</t>
    </rPh>
    <rPh sb="6" eb="8">
      <t>シメイ</t>
    </rPh>
    <phoneticPr fontId="1"/>
  </si>
  <si>
    <t>　　　　　　　年度新人看護職員研修事業収支予算書抄本</t>
    <rPh sb="7" eb="9">
      <t>ネンド</t>
    </rPh>
    <rPh sb="9" eb="11">
      <t>シンジン</t>
    </rPh>
    <rPh sb="11" eb="13">
      <t>カンゴ</t>
    </rPh>
    <rPh sb="13" eb="15">
      <t>ショクイン</t>
    </rPh>
    <rPh sb="15" eb="17">
      <t>ケンシュウ</t>
    </rPh>
    <rPh sb="17" eb="19">
      <t>ジギョウ</t>
    </rPh>
    <rPh sb="19" eb="21">
      <t>シュウシ</t>
    </rPh>
    <rPh sb="21" eb="24">
      <t>ヨサンショ</t>
    </rPh>
    <rPh sb="24" eb="26">
      <t>ショウホン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</si>
</sst>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quot;△ &quot;#,##0"/>
  </numFmts>
  <fonts count="36"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4"/>
      <name val="ＭＳ Ｐ明朝"/>
      <family val="1"/>
      <charset val="128"/>
    </font>
    <font>
      <sz val="9"/>
      <name val="ＭＳ 明朝"/>
      <family val="1"/>
      <charset val="128"/>
    </font>
    <font>
      <u/>
      <sz val="10"/>
      <name val="ＭＳ 明朝"/>
      <family val="1"/>
      <charset val="128"/>
    </font>
    <font>
      <sz val="6"/>
      <name val="ＭＳ 明朝"/>
      <family val="1"/>
      <charset val="128"/>
    </font>
    <font>
      <b/>
      <sz val="12"/>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sz val="8"/>
      <name val="ＭＳ 明朝"/>
      <family val="1"/>
      <charset val="128"/>
    </font>
    <font>
      <sz val="7"/>
      <name val="ＭＳ 明朝"/>
      <family val="1"/>
      <charset val="128"/>
    </font>
    <font>
      <b/>
      <sz val="12"/>
      <color indexed="81"/>
      <name val="ＭＳ Ｐゴシック"/>
      <family val="3"/>
      <charset val="128"/>
    </font>
    <font>
      <b/>
      <sz val="11"/>
      <name val="ＭＳ 明朝"/>
      <family val="1"/>
      <charset val="128"/>
    </font>
    <font>
      <sz val="10.5"/>
      <color theme="1"/>
      <name val="HGPｺﾞｼｯｸE"/>
      <family val="3"/>
      <charset val="128"/>
    </font>
    <font>
      <sz val="10"/>
      <color theme="1"/>
      <name val="HGPｺﾞｼｯｸE"/>
      <family val="3"/>
      <charset val="128"/>
    </font>
    <font>
      <sz val="10"/>
      <name val="ＭＳ Ｐゴシック"/>
      <family val="3"/>
      <charset val="128"/>
    </font>
    <font>
      <sz val="8"/>
      <name val="ＭＳ Ｐゴシック"/>
      <family val="3"/>
      <charset val="128"/>
    </font>
    <font>
      <sz val="10"/>
      <color theme="1"/>
      <name val="ＭＳ 明朝"/>
      <family val="1"/>
      <charset val="128"/>
    </font>
    <font>
      <sz val="12"/>
      <name val="ＭＳ Ｐゴシック"/>
      <family val="3"/>
      <charset val="128"/>
    </font>
    <font>
      <sz val="9"/>
      <color theme="1"/>
      <name val="ＭＳ 明朝"/>
      <family val="1"/>
      <charset val="128"/>
    </font>
    <font>
      <u/>
      <sz val="12"/>
      <name val="ＭＳ 明朝"/>
      <family val="1"/>
      <charset val="128"/>
    </font>
    <font>
      <sz val="8"/>
      <color theme="1"/>
      <name val="ＭＳ 明朝"/>
      <family val="1"/>
      <charset val="128"/>
    </font>
    <font>
      <u/>
      <sz val="11"/>
      <name val="ＭＳ 明朝"/>
      <family val="1"/>
      <charset val="128"/>
    </font>
    <font>
      <sz val="14"/>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dashed">
        <color indexed="64"/>
      </top>
      <bottom style="thin">
        <color indexed="64"/>
      </bottom>
      <diagonal/>
    </border>
    <border>
      <left/>
      <right/>
      <top style="double">
        <color indexed="64"/>
      </top>
      <bottom style="thin">
        <color indexed="64"/>
      </bottom>
      <diagonal/>
    </border>
    <border>
      <left/>
      <right style="thin">
        <color indexed="64"/>
      </right>
      <top/>
      <bottom style="dotted">
        <color theme="0" tint="-0.34998626667073579"/>
      </bottom>
      <diagonal/>
    </border>
    <border>
      <left style="thin">
        <color indexed="64"/>
      </left>
      <right style="thin">
        <color indexed="64"/>
      </right>
      <top/>
      <bottom style="dotted">
        <color theme="0" tint="-0.34998626667073579"/>
      </bottom>
      <diagonal/>
    </border>
    <border>
      <left/>
      <right style="thin">
        <color indexed="64"/>
      </right>
      <top/>
      <bottom style="dotted">
        <color theme="0" tint="-0.24994659260841701"/>
      </bottom>
      <diagonal/>
    </border>
    <border>
      <left/>
      <right/>
      <top/>
      <bottom style="dotted">
        <color theme="0" tint="-0.34998626667073579"/>
      </bottom>
      <diagonal/>
    </border>
    <border>
      <left/>
      <right/>
      <top/>
      <bottom style="dotted">
        <color theme="0" tint="-0.24994659260841701"/>
      </bottom>
      <diagonal/>
    </border>
  </borders>
  <cellStyleXfs count="5">
    <xf numFmtId="0" fontId="0" fillId="0" borderId="0"/>
    <xf numFmtId="38" fontId="2" fillId="0" borderId="0" applyFont="0" applyFill="0" applyBorder="0" applyAlignment="0" applyProtection="0"/>
    <xf numFmtId="0" fontId="2" fillId="0" borderId="0"/>
    <xf numFmtId="0" fontId="4" fillId="0" borderId="0"/>
    <xf numFmtId="1" fontId="5" fillId="0" borderId="0"/>
  </cellStyleXfs>
  <cellXfs count="361">
    <xf numFmtId="0" fontId="0" fillId="0" borderId="0" xfId="0"/>
    <xf numFmtId="0" fontId="4" fillId="0" borderId="0" xfId="2" applyFont="1"/>
    <xf numFmtId="0" fontId="4" fillId="0" borderId="0" xfId="2" applyFont="1" applyAlignment="1">
      <alignment horizontal="right"/>
    </xf>
    <xf numFmtId="0" fontId="6" fillId="0" borderId="0" xfId="2" applyFont="1"/>
    <xf numFmtId="0" fontId="6" fillId="0" borderId="0" xfId="2" applyFont="1" applyAlignment="1">
      <alignment vertical="center"/>
    </xf>
    <xf numFmtId="0" fontId="6" fillId="0" borderId="1" xfId="2" applyFont="1" applyBorder="1"/>
    <xf numFmtId="0" fontId="6" fillId="0" borderId="2" xfId="2" applyFont="1" applyBorder="1"/>
    <xf numFmtId="0" fontId="6" fillId="0" borderId="3" xfId="2" applyFont="1" applyBorder="1" applyAlignment="1">
      <alignment horizontal="distributed" vertical="center" justifyLastLine="1"/>
    </xf>
    <xf numFmtId="0" fontId="6" fillId="0" borderId="4" xfId="2" applyFont="1" applyBorder="1"/>
    <xf numFmtId="0" fontId="6" fillId="0" borderId="5" xfId="2" applyFont="1" applyBorder="1" applyAlignment="1">
      <alignment horizontal="distributed"/>
    </xf>
    <xf numFmtId="0" fontId="6" fillId="0" borderId="6" xfId="2" applyFont="1" applyBorder="1"/>
    <xf numFmtId="0" fontId="6" fillId="0" borderId="7" xfId="2" applyFont="1" applyBorder="1" applyAlignment="1">
      <alignment horizontal="right"/>
    </xf>
    <xf numFmtId="0" fontId="6" fillId="0" borderId="7" xfId="2" applyFont="1" applyBorder="1"/>
    <xf numFmtId="0" fontId="6" fillId="0" borderId="9" xfId="2" applyFont="1" applyBorder="1"/>
    <xf numFmtId="0" fontId="6" fillId="0" borderId="10" xfId="2" applyFont="1" applyBorder="1"/>
    <xf numFmtId="0" fontId="2" fillId="0" borderId="0" xfId="2"/>
    <xf numFmtId="0" fontId="4" fillId="0" borderId="0" xfId="3" applyAlignment="1">
      <alignment vertical="center"/>
    </xf>
    <xf numFmtId="0" fontId="2" fillId="0" borderId="0" xfId="2" applyAlignment="1">
      <alignment vertical="center"/>
    </xf>
    <xf numFmtId="0" fontId="4" fillId="0" borderId="0" xfId="3" applyFont="1" applyAlignment="1">
      <alignment vertical="center"/>
    </xf>
    <xf numFmtId="0" fontId="4" fillId="0" borderId="9" xfId="3" applyBorder="1" applyAlignment="1">
      <alignment horizontal="center" vertical="center"/>
    </xf>
    <xf numFmtId="0" fontId="7" fillId="0" borderId="13" xfId="3" applyFont="1" applyBorder="1" applyAlignment="1">
      <alignment horizontal="distributed" vertical="center" wrapText="1"/>
    </xf>
    <xf numFmtId="0" fontId="9" fillId="0" borderId="0" xfId="3" applyFont="1" applyAlignment="1">
      <alignment vertical="center"/>
    </xf>
    <xf numFmtId="0" fontId="8" fillId="0" borderId="0" xfId="2" applyFont="1" applyAlignment="1">
      <alignment horizontal="distributed" vertical="center" indent="4"/>
    </xf>
    <xf numFmtId="0" fontId="2" fillId="0" borderId="14" xfId="2" applyBorder="1" applyAlignment="1">
      <alignment horizontal="distributed" vertical="center" indent="1"/>
    </xf>
    <xf numFmtId="0" fontId="2" fillId="0" borderId="15" xfId="2" applyBorder="1" applyAlignment="1">
      <alignment horizontal="distributed" vertical="center" indent="1"/>
    </xf>
    <xf numFmtId="0" fontId="2" fillId="0" borderId="16" xfId="2" applyBorder="1" applyAlignment="1">
      <alignment horizontal="distributed" vertical="center" indent="1"/>
    </xf>
    <xf numFmtId="0" fontId="2" fillId="0" borderId="17" xfId="2" applyBorder="1" applyAlignment="1">
      <alignment horizontal="distributed" vertical="center" indent="1"/>
    </xf>
    <xf numFmtId="0" fontId="2" fillId="0" borderId="18" xfId="2" applyBorder="1" applyAlignment="1">
      <alignment horizontal="distributed" vertical="center" indent="1"/>
    </xf>
    <xf numFmtId="0" fontId="2" fillId="0" borderId="19" xfId="2" applyBorder="1" applyAlignment="1">
      <alignment horizontal="distributed" vertical="center" indent="1"/>
    </xf>
    <xf numFmtId="0" fontId="2" fillId="0" borderId="20" xfId="2" applyBorder="1" applyAlignment="1">
      <alignment horizontal="distributed" vertical="center" indent="1"/>
    </xf>
    <xf numFmtId="0" fontId="2" fillId="0" borderId="21" xfId="2" applyBorder="1" applyAlignment="1">
      <alignment horizontal="distributed" vertical="center" indent="1"/>
    </xf>
    <xf numFmtId="0" fontId="2" fillId="0" borderId="22" xfId="2" applyBorder="1" applyAlignment="1">
      <alignment horizontal="distributed" vertical="center" indent="1"/>
    </xf>
    <xf numFmtId="0" fontId="2" fillId="0" borderId="23" xfId="2" applyBorder="1" applyAlignment="1">
      <alignment horizontal="distributed" vertical="center" indent="1"/>
    </xf>
    <xf numFmtId="0" fontId="2" fillId="0" borderId="24" xfId="2" applyBorder="1" applyAlignment="1">
      <alignment horizontal="distributed" vertical="center" indent="1"/>
    </xf>
    <xf numFmtId="0" fontId="2" fillId="0" borderId="0" xfId="2" applyAlignment="1">
      <alignment vertical="top"/>
    </xf>
    <xf numFmtId="0" fontId="7" fillId="0" borderId="0" xfId="3" applyFont="1" applyAlignment="1">
      <alignment vertical="center"/>
    </xf>
    <xf numFmtId="0" fontId="10" fillId="0" borderId="0" xfId="2" applyFont="1" applyAlignment="1">
      <alignment horizontal="right" vertical="center"/>
    </xf>
    <xf numFmtId="0" fontId="13" fillId="0" borderId="0" xfId="2" applyFont="1"/>
    <xf numFmtId="0" fontId="14" fillId="0" borderId="0" xfId="2" applyFont="1"/>
    <xf numFmtId="0" fontId="14" fillId="0" borderId="0" xfId="2" applyFont="1" applyAlignment="1">
      <alignment horizontal="right"/>
    </xf>
    <xf numFmtId="0" fontId="15" fillId="0" borderId="0" xfId="2" applyFont="1"/>
    <xf numFmtId="0" fontId="16" fillId="0" borderId="0" xfId="2" applyFont="1" applyAlignment="1">
      <alignment vertical="center"/>
    </xf>
    <xf numFmtId="0" fontId="15" fillId="0" borderId="0" xfId="2" applyFont="1" applyAlignment="1">
      <alignment vertical="center"/>
    </xf>
    <xf numFmtId="0" fontId="15" fillId="0" borderId="8" xfId="2" applyFont="1" applyBorder="1"/>
    <xf numFmtId="0" fontId="15" fillId="0" borderId="13" xfId="2" applyFont="1" applyBorder="1"/>
    <xf numFmtId="0" fontId="15" fillId="0" borderId="6" xfId="2" applyFont="1" applyBorder="1" applyAlignment="1">
      <alignment vertical="center"/>
    </xf>
    <xf numFmtId="0" fontId="15" fillId="0" borderId="7" xfId="2" applyFont="1" applyBorder="1"/>
    <xf numFmtId="0" fontId="15" fillId="0" borderId="9" xfId="2" applyFont="1" applyBorder="1" applyAlignment="1">
      <alignment vertical="center"/>
    </xf>
    <xf numFmtId="0" fontId="15" fillId="0" borderId="10" xfId="2" applyFont="1" applyBorder="1"/>
    <xf numFmtId="0" fontId="15" fillId="0" borderId="0" xfId="2" applyFont="1" applyBorder="1"/>
    <xf numFmtId="0" fontId="14" fillId="0" borderId="0" xfId="2" applyFont="1" applyBorder="1"/>
    <xf numFmtId="0" fontId="14" fillId="0" borderId="5" xfId="2" applyFont="1" applyBorder="1"/>
    <xf numFmtId="0" fontId="4" fillId="0" borderId="0" xfId="3" applyFill="1" applyAlignment="1">
      <alignment vertical="center"/>
    </xf>
    <xf numFmtId="0" fontId="21" fillId="0" borderId="3" xfId="3" applyFont="1" applyBorder="1" applyAlignment="1">
      <alignment horizontal="center" vertical="center" wrapText="1"/>
    </xf>
    <xf numFmtId="0" fontId="22" fillId="0" borderId="3" xfId="3" applyFont="1" applyBorder="1" applyAlignment="1">
      <alignment horizontal="center" vertical="center" wrapText="1"/>
    </xf>
    <xf numFmtId="0" fontId="4" fillId="0" borderId="0" xfId="3" applyBorder="1" applyAlignment="1">
      <alignment vertical="center"/>
    </xf>
    <xf numFmtId="0" fontId="9" fillId="0" borderId="0" xfId="3" applyFont="1" applyFill="1" applyAlignment="1">
      <alignment vertical="center"/>
    </xf>
    <xf numFmtId="0" fontId="4" fillId="2" borderId="0" xfId="3" applyFill="1" applyAlignment="1">
      <alignment vertical="center"/>
    </xf>
    <xf numFmtId="0" fontId="9" fillId="2" borderId="0" xfId="3" applyFont="1" applyFill="1" applyAlignment="1">
      <alignment vertical="center"/>
    </xf>
    <xf numFmtId="0" fontId="7" fillId="0" borderId="7" xfId="3" applyFont="1" applyBorder="1" applyAlignment="1">
      <alignment horizontal="right" vertical="top"/>
    </xf>
    <xf numFmtId="0" fontId="7" fillId="0" borderId="7" xfId="3" applyFont="1" applyFill="1" applyBorder="1" applyAlignment="1">
      <alignment horizontal="right" vertical="top"/>
    </xf>
    <xf numFmtId="0" fontId="7" fillId="0" borderId="4" xfId="3" applyFont="1" applyFill="1" applyBorder="1" applyAlignment="1">
      <alignment horizontal="right" vertical="top"/>
    </xf>
    <xf numFmtId="0" fontId="7" fillId="0" borderId="6" xfId="3" applyFont="1" applyBorder="1" applyAlignment="1">
      <alignment horizontal="right" vertical="top"/>
    </xf>
    <xf numFmtId="0" fontId="11" fillId="0" borderId="7" xfId="3" applyFont="1" applyBorder="1" applyAlignment="1">
      <alignment horizontal="right" vertical="top"/>
    </xf>
    <xf numFmtId="0" fontId="4" fillId="0" borderId="13" xfId="3" applyFont="1" applyFill="1" applyBorder="1" applyAlignment="1">
      <alignment horizontal="right" vertical="center"/>
    </xf>
    <xf numFmtId="0" fontId="15" fillId="0" borderId="8" xfId="2" applyFont="1" applyBorder="1" applyAlignment="1">
      <alignment vertical="center"/>
    </xf>
    <xf numFmtId="0" fontId="15" fillId="0" borderId="7" xfId="2" applyFont="1" applyBorder="1" applyAlignment="1">
      <alignment vertical="center"/>
    </xf>
    <xf numFmtId="0" fontId="15" fillId="0" borderId="10" xfId="2" applyFont="1" applyBorder="1" applyAlignment="1">
      <alignment vertical="center"/>
    </xf>
    <xf numFmtId="0" fontId="15" fillId="0" borderId="4" xfId="2" applyFont="1" applyBorder="1" applyAlignment="1">
      <alignment vertical="center"/>
    </xf>
    <xf numFmtId="0" fontId="15" fillId="0" borderId="13" xfId="2" applyFont="1" applyBorder="1" applyAlignment="1">
      <alignment vertical="center"/>
    </xf>
    <xf numFmtId="0" fontId="15" fillId="0" borderId="7" xfId="2" applyFont="1" applyBorder="1" applyAlignment="1">
      <alignment horizontal="distributed" vertical="center" indent="5"/>
    </xf>
    <xf numFmtId="0" fontId="4" fillId="0" borderId="0" xfId="3" applyBorder="1" applyAlignment="1">
      <alignment vertical="center" wrapText="1"/>
    </xf>
    <xf numFmtId="0" fontId="4" fillId="0" borderId="0" xfId="3" applyFill="1" applyBorder="1" applyAlignment="1">
      <alignment vertical="center"/>
    </xf>
    <xf numFmtId="176" fontId="4" fillId="0" borderId="0" xfId="3" applyNumberFormat="1" applyBorder="1" applyAlignment="1">
      <alignment vertical="center"/>
    </xf>
    <xf numFmtId="176" fontId="4" fillId="0" borderId="0" xfId="3" applyNumberFormat="1" applyBorder="1" applyAlignment="1">
      <alignment horizontal="center" vertical="center"/>
    </xf>
    <xf numFmtId="0" fontId="4" fillId="0" borderId="0" xfId="3" applyBorder="1" applyAlignment="1">
      <alignment horizontal="center" vertical="center"/>
    </xf>
    <xf numFmtId="0" fontId="12" fillId="0" borderId="8" xfId="2" applyFont="1" applyBorder="1" applyAlignment="1">
      <alignment vertical="center"/>
    </xf>
    <xf numFmtId="0" fontId="6" fillId="0" borderId="0" xfId="2" applyFont="1" applyBorder="1" applyAlignment="1">
      <alignment horizontal="distributed" vertical="center"/>
    </xf>
    <xf numFmtId="0" fontId="6" fillId="0" borderId="9" xfId="2" applyFont="1" applyBorder="1" applyAlignment="1">
      <alignment vertical="center"/>
    </xf>
    <xf numFmtId="0" fontId="6" fillId="0" borderId="10" xfId="2" applyFont="1" applyBorder="1" applyAlignment="1">
      <alignment vertical="center"/>
    </xf>
    <xf numFmtId="0" fontId="6" fillId="0" borderId="8" xfId="2" applyFont="1" applyBorder="1" applyAlignment="1">
      <alignment vertical="center"/>
    </xf>
    <xf numFmtId="0" fontId="6" fillId="0" borderId="0" xfId="2" applyFont="1" applyBorder="1" applyAlignment="1">
      <alignment horizontal="center" vertical="center"/>
    </xf>
    <xf numFmtId="0" fontId="6" fillId="0" borderId="27" xfId="2" applyFont="1" applyBorder="1" applyAlignment="1">
      <alignment vertical="center"/>
    </xf>
    <xf numFmtId="0" fontId="6" fillId="0" borderId="28" xfId="2" applyFont="1" applyBorder="1" applyAlignment="1">
      <alignment vertical="center"/>
    </xf>
    <xf numFmtId="0" fontId="6" fillId="0" borderId="29" xfId="2" applyFont="1" applyBorder="1" applyAlignment="1">
      <alignment vertical="center"/>
    </xf>
    <xf numFmtId="0" fontId="6" fillId="0" borderId="30" xfId="2" applyFont="1" applyBorder="1" applyAlignment="1">
      <alignment vertical="center"/>
    </xf>
    <xf numFmtId="0" fontId="6" fillId="0" borderId="31" xfId="2" applyFont="1" applyBorder="1" applyAlignment="1">
      <alignment horizontal="distributed" vertical="center"/>
    </xf>
    <xf numFmtId="0" fontId="6" fillId="0" borderId="32" xfId="2" applyFont="1" applyBorder="1" applyAlignment="1">
      <alignment vertical="center"/>
    </xf>
    <xf numFmtId="0" fontId="6" fillId="0" borderId="33" xfId="2" applyFont="1" applyBorder="1" applyAlignment="1">
      <alignment vertical="center"/>
    </xf>
    <xf numFmtId="0" fontId="6" fillId="0" borderId="11" xfId="2" applyFont="1" applyBorder="1" applyAlignment="1">
      <alignment vertical="center"/>
    </xf>
    <xf numFmtId="0" fontId="6" fillId="0" borderId="12" xfId="2" applyFont="1" applyBorder="1" applyAlignment="1">
      <alignment vertical="center"/>
    </xf>
    <xf numFmtId="0" fontId="6" fillId="0" borderId="13" xfId="2" applyFont="1" applyBorder="1" applyAlignment="1">
      <alignment vertical="center"/>
    </xf>
    <xf numFmtId="0" fontId="12" fillId="0" borderId="4" xfId="2" applyFont="1" applyBorder="1" applyAlignment="1">
      <alignment vertical="center"/>
    </xf>
    <xf numFmtId="0" fontId="6" fillId="0" borderId="5" xfId="2" applyFont="1" applyBorder="1" applyAlignment="1">
      <alignment horizontal="distributed" vertical="center"/>
    </xf>
    <xf numFmtId="0" fontId="6" fillId="0" borderId="6" xfId="2" applyFont="1" applyBorder="1" applyAlignment="1">
      <alignment vertical="center"/>
    </xf>
    <xf numFmtId="0" fontId="6" fillId="0" borderId="7" xfId="2" applyFont="1" applyBorder="1" applyAlignment="1">
      <alignment vertical="center"/>
    </xf>
    <xf numFmtId="0" fontId="6" fillId="0" borderId="31" xfId="2" applyFont="1" applyBorder="1" applyAlignment="1">
      <alignment horizontal="center" vertical="center"/>
    </xf>
    <xf numFmtId="0" fontId="6" fillId="0" borderId="34" xfId="2" applyFont="1" applyBorder="1" applyAlignment="1">
      <alignment vertical="center"/>
    </xf>
    <xf numFmtId="0" fontId="6" fillId="0" borderId="35" xfId="2" applyFont="1" applyBorder="1" applyAlignment="1">
      <alignment vertical="center"/>
    </xf>
    <xf numFmtId="0" fontId="6" fillId="0" borderId="36" xfId="2" applyFont="1" applyBorder="1" applyAlignment="1">
      <alignment vertical="center"/>
    </xf>
    <xf numFmtId="0" fontId="0" fillId="0" borderId="0" xfId="0" applyAlignment="1">
      <alignment vertical="center"/>
    </xf>
    <xf numFmtId="177" fontId="6" fillId="0" borderId="10" xfId="2" applyNumberFormat="1" applyFont="1" applyFill="1" applyBorder="1" applyAlignment="1">
      <alignment vertical="center"/>
    </xf>
    <xf numFmtId="177" fontId="6" fillId="0" borderId="33" xfId="2" applyNumberFormat="1" applyFont="1" applyFill="1" applyBorder="1" applyAlignment="1">
      <alignment vertical="center"/>
    </xf>
    <xf numFmtId="177" fontId="6" fillId="0" borderId="7" xfId="2" applyNumberFormat="1" applyFont="1" applyFill="1" applyBorder="1" applyAlignment="1">
      <alignment vertical="center"/>
    </xf>
    <xf numFmtId="0" fontId="2" fillId="0" borderId="19" xfId="2" applyBorder="1" applyAlignment="1">
      <alignment horizontal="distributed" vertical="center" wrapText="1" indent="1"/>
    </xf>
    <xf numFmtId="0" fontId="7" fillId="0" borderId="10" xfId="3" applyFont="1" applyBorder="1" applyAlignment="1">
      <alignment horizontal="right" vertical="top"/>
    </xf>
    <xf numFmtId="0" fontId="7" fillId="0" borderId="9" xfId="3" applyFont="1" applyBorder="1" applyAlignment="1">
      <alignment horizontal="right" vertical="top"/>
    </xf>
    <xf numFmtId="0" fontId="15" fillId="3" borderId="7" xfId="2" applyFont="1" applyFill="1" applyBorder="1" applyAlignment="1">
      <alignment horizontal="distributed" vertical="center" indent="5"/>
    </xf>
    <xf numFmtId="0" fontId="6" fillId="0" borderId="41" xfId="2" applyFont="1" applyBorder="1" applyAlignment="1">
      <alignment vertical="center"/>
    </xf>
    <xf numFmtId="177" fontId="6" fillId="0" borderId="42" xfId="2" applyNumberFormat="1" applyFont="1" applyFill="1" applyBorder="1" applyAlignment="1">
      <alignment vertical="center"/>
    </xf>
    <xf numFmtId="0" fontId="24" fillId="0" borderId="0" xfId="2" applyFont="1"/>
    <xf numFmtId="0" fontId="12" fillId="0" borderId="0" xfId="2" applyFont="1"/>
    <xf numFmtId="0" fontId="12" fillId="0" borderId="5" xfId="2" applyFont="1" applyBorder="1"/>
    <xf numFmtId="0" fontId="12" fillId="0" borderId="0" xfId="2" applyFont="1" applyBorder="1" applyAlignment="1">
      <alignment vertical="center"/>
    </xf>
    <xf numFmtId="0" fontId="12" fillId="0" borderId="0" xfId="2" applyFont="1" applyBorder="1" applyAlignment="1">
      <alignment horizontal="distributed" vertical="center"/>
    </xf>
    <xf numFmtId="0" fontId="12" fillId="0" borderId="31" xfId="2" applyFont="1" applyBorder="1" applyAlignment="1">
      <alignment vertical="center"/>
    </xf>
    <xf numFmtId="0" fontId="12" fillId="0" borderId="5" xfId="2" applyFont="1" applyBorder="1" applyAlignment="1">
      <alignment horizontal="distributed" vertical="center"/>
    </xf>
    <xf numFmtId="0" fontId="6" fillId="0" borderId="43" xfId="2" applyFont="1" applyBorder="1" applyAlignment="1">
      <alignment vertical="center"/>
    </xf>
    <xf numFmtId="0" fontId="28" fillId="0" borderId="3" xfId="0" applyFont="1" applyBorder="1" applyAlignment="1">
      <alignment horizontal="center" vertical="center" wrapText="1"/>
    </xf>
    <xf numFmtId="178" fontId="28" fillId="5" borderId="3" xfId="0" applyNumberFormat="1" applyFont="1" applyFill="1" applyBorder="1" applyAlignment="1">
      <alignment vertical="center"/>
    </xf>
    <xf numFmtId="178" fontId="28" fillId="0" borderId="3" xfId="0" applyNumberFormat="1" applyFont="1" applyBorder="1" applyAlignment="1">
      <alignment vertical="center"/>
    </xf>
    <xf numFmtId="0" fontId="27" fillId="0" borderId="0" xfId="0" applyFont="1" applyAlignment="1">
      <alignment vertical="center"/>
    </xf>
    <xf numFmtId="0" fontId="29" fillId="0" borderId="0" xfId="2" applyFont="1" applyBorder="1" applyAlignment="1">
      <alignment vertical="center" wrapText="1"/>
    </xf>
    <xf numFmtId="0" fontId="28" fillId="0" borderId="7" xfId="0" applyFont="1" applyBorder="1" applyAlignment="1">
      <alignment horizontal="center" vertical="center" wrapText="1"/>
    </xf>
    <xf numFmtId="0" fontId="28" fillId="0" borderId="13" xfId="0" applyFont="1" applyBorder="1" applyAlignment="1">
      <alignment horizontal="center" vertical="center" wrapText="1"/>
    </xf>
    <xf numFmtId="0" fontId="6" fillId="0" borderId="0" xfId="2" applyFont="1" applyBorder="1" applyAlignment="1">
      <alignment horizontal="distributed" vertical="center"/>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28" fillId="5" borderId="3" xfId="0" applyFont="1" applyFill="1" applyBorder="1" applyAlignment="1">
      <alignment horizontal="center" vertical="center" wrapText="1"/>
    </xf>
    <xf numFmtId="177" fontId="6" fillId="6" borderId="10" xfId="2" applyNumberFormat="1" applyFont="1" applyFill="1" applyBorder="1" applyAlignment="1">
      <alignment vertical="center"/>
    </xf>
    <xf numFmtId="177" fontId="6" fillId="0" borderId="29" xfId="2" applyNumberFormat="1" applyFont="1" applyFill="1" applyBorder="1" applyAlignment="1">
      <alignment vertical="center"/>
    </xf>
    <xf numFmtId="177" fontId="6" fillId="0" borderId="13" xfId="2" applyNumberFormat="1" applyFont="1" applyFill="1" applyBorder="1" applyAlignment="1">
      <alignment vertical="center"/>
    </xf>
    <xf numFmtId="177" fontId="6" fillId="0" borderId="36" xfId="2" applyNumberFormat="1" applyFont="1" applyFill="1" applyBorder="1" applyAlignment="1">
      <alignment vertical="center"/>
    </xf>
    <xf numFmtId="177" fontId="6" fillId="0" borderId="42" xfId="2" applyNumberFormat="1" applyFont="1" applyFill="1" applyBorder="1" applyAlignment="1">
      <alignment vertical="top"/>
    </xf>
    <xf numFmtId="0" fontId="6" fillId="0" borderId="10" xfId="2" applyFont="1" applyBorder="1" applyAlignment="1">
      <alignment horizontal="left" vertical="center"/>
    </xf>
    <xf numFmtId="3" fontId="6" fillId="0" borderId="10" xfId="2" applyNumberFormat="1" applyFont="1" applyBorder="1" applyAlignment="1">
      <alignment vertical="center" wrapText="1"/>
    </xf>
    <xf numFmtId="177" fontId="6" fillId="0" borderId="42" xfId="2" applyNumberFormat="1" applyFont="1" applyFill="1" applyBorder="1" applyAlignment="1">
      <alignment vertical="center" wrapText="1"/>
    </xf>
    <xf numFmtId="0" fontId="4" fillId="0" borderId="13" xfId="3" applyFill="1" applyBorder="1" applyAlignment="1">
      <alignment horizontal="right" vertical="center"/>
    </xf>
    <xf numFmtId="0" fontId="4" fillId="5" borderId="13" xfId="3" applyFill="1" applyBorder="1" applyAlignment="1">
      <alignment vertical="center"/>
    </xf>
    <xf numFmtId="0" fontId="4" fillId="5" borderId="13" xfId="3" applyFill="1" applyBorder="1" applyAlignment="1">
      <alignment horizontal="right" vertical="center"/>
    </xf>
    <xf numFmtId="0" fontId="4" fillId="5" borderId="13" xfId="3" applyFont="1" applyFill="1" applyBorder="1" applyAlignment="1">
      <alignment horizontal="right" vertical="center"/>
    </xf>
    <xf numFmtId="0" fontId="4" fillId="5" borderId="26" xfId="3" applyFont="1" applyFill="1" applyBorder="1" applyAlignment="1">
      <alignment horizontal="right" vertical="center"/>
    </xf>
    <xf numFmtId="176" fontId="4" fillId="5" borderId="12" xfId="3" applyNumberFormat="1" applyFill="1" applyBorder="1" applyAlignment="1">
      <alignment horizontal="right" vertical="center"/>
    </xf>
    <xf numFmtId="0" fontId="4" fillId="5" borderId="12" xfId="3" applyFill="1" applyBorder="1" applyAlignment="1">
      <alignment horizontal="center" vertical="center"/>
    </xf>
    <xf numFmtId="0" fontId="4" fillId="5" borderId="13" xfId="3" applyFill="1" applyBorder="1" applyAlignment="1">
      <alignment horizontal="center" vertical="center"/>
    </xf>
    <xf numFmtId="0" fontId="4" fillId="5" borderId="12" xfId="3" applyFill="1" applyBorder="1" applyAlignment="1">
      <alignment horizontal="right" vertical="center"/>
    </xf>
    <xf numFmtId="0" fontId="27" fillId="0" borderId="0" xfId="0" applyFont="1"/>
    <xf numFmtId="0" fontId="6" fillId="0" borderId="0" xfId="3" applyFont="1" applyAlignment="1">
      <alignment vertical="center"/>
    </xf>
    <xf numFmtId="0" fontId="6" fillId="0" borderId="0" xfId="3" applyFont="1" applyAlignment="1">
      <alignment horizontal="center" vertical="center"/>
    </xf>
    <xf numFmtId="0" fontId="4" fillId="0" borderId="0" xfId="2" applyFont="1" applyAlignment="1">
      <alignment horizontal="left"/>
    </xf>
    <xf numFmtId="176" fontId="4" fillId="5" borderId="12" xfId="3" applyNumberFormat="1" applyFill="1" applyBorder="1" applyAlignment="1">
      <alignment horizontal="center" vertical="center" wrapText="1"/>
    </xf>
    <xf numFmtId="0" fontId="4" fillId="5" borderId="13" xfId="3" applyFont="1" applyFill="1" applyBorder="1" applyAlignment="1">
      <alignment horizontal="right" vertical="center" wrapText="1"/>
    </xf>
    <xf numFmtId="0" fontId="9" fillId="0" borderId="10" xfId="2" applyFont="1" applyBorder="1"/>
    <xf numFmtId="0" fontId="4" fillId="0" borderId="10" xfId="2" applyFont="1" applyBorder="1"/>
    <xf numFmtId="0" fontId="4" fillId="0" borderId="0" xfId="0" applyFont="1" applyFill="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177" fontId="4" fillId="0" borderId="3" xfId="0" applyNumberFormat="1" applyFont="1" applyFill="1" applyBorder="1" applyAlignment="1">
      <alignment vertical="center"/>
    </xf>
    <xf numFmtId="0" fontId="4" fillId="0" borderId="4" xfId="0" applyFont="1" applyFill="1" applyBorder="1" applyAlignment="1">
      <alignment vertical="center"/>
    </xf>
    <xf numFmtId="0" fontId="4" fillId="0" borderId="13" xfId="0" applyFont="1" applyFill="1" applyBorder="1" applyAlignment="1">
      <alignment vertical="center"/>
    </xf>
    <xf numFmtId="0" fontId="9" fillId="0" borderId="3" xfId="0" applyFont="1" applyFill="1" applyBorder="1" applyAlignment="1">
      <alignment vertical="center" wrapText="1"/>
    </xf>
    <xf numFmtId="0" fontId="4" fillId="0" borderId="0" xfId="0" applyFont="1" applyFill="1" applyAlignment="1">
      <alignment horizontal="right" vertical="center"/>
    </xf>
    <xf numFmtId="177" fontId="4" fillId="5" borderId="3" xfId="0" applyNumberFormat="1" applyFont="1" applyFill="1" applyBorder="1" applyAlignment="1">
      <alignment vertical="center"/>
    </xf>
    <xf numFmtId="0" fontId="6" fillId="0" borderId="0" xfId="0" applyFont="1" applyAlignment="1">
      <alignment vertical="top"/>
    </xf>
    <xf numFmtId="0" fontId="6" fillId="0" borderId="0" xfId="0" applyFont="1" applyAlignment="1">
      <alignment vertical="center"/>
    </xf>
    <xf numFmtId="0" fontId="6" fillId="0" borderId="3"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4" fillId="0" borderId="0" xfId="0" applyFont="1" applyAlignment="1">
      <alignment vertical="center"/>
    </xf>
    <xf numFmtId="0" fontId="6" fillId="5" borderId="3" xfId="0" applyFont="1" applyFill="1" applyBorder="1" applyAlignment="1">
      <alignment vertical="center"/>
    </xf>
    <xf numFmtId="0" fontId="6" fillId="5" borderId="1" xfId="0" applyFont="1" applyFill="1" applyBorder="1" applyAlignme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9" fillId="0" borderId="0" xfId="3" applyFont="1" applyAlignment="1">
      <alignment horizontal="left" vertical="center"/>
    </xf>
    <xf numFmtId="0" fontId="33" fillId="0" borderId="0" xfId="2" applyFont="1" applyBorder="1" applyAlignment="1">
      <alignment horizontal="left" vertical="center" wrapText="1"/>
    </xf>
    <xf numFmtId="0" fontId="9" fillId="0" borderId="0" xfId="2" applyFont="1" applyAlignment="1">
      <alignment horizontal="left" vertical="center" wrapText="1"/>
    </xf>
    <xf numFmtId="0" fontId="9" fillId="0" borderId="0" xfId="2" applyFont="1" applyAlignment="1">
      <alignment horizontal="left" vertical="center"/>
    </xf>
    <xf numFmtId="0" fontId="9" fillId="0" borderId="0" xfId="2" applyFont="1" applyFill="1" applyBorder="1" applyAlignment="1">
      <alignment horizontal="left" vertical="center"/>
    </xf>
    <xf numFmtId="0" fontId="0" fillId="5" borderId="37" xfId="0" applyFont="1" applyFill="1" applyBorder="1" applyAlignment="1">
      <alignment horizontal="center" shrinkToFit="1"/>
    </xf>
    <xf numFmtId="0" fontId="0" fillId="5" borderId="25" xfId="0" applyFont="1" applyFill="1" applyBorder="1" applyAlignment="1">
      <alignment horizontal="center" shrinkToFit="1"/>
    </xf>
    <xf numFmtId="0" fontId="0" fillId="0" borderId="37" xfId="0" applyBorder="1" applyAlignment="1">
      <alignment horizontal="center"/>
    </xf>
    <xf numFmtId="0" fontId="0" fillId="0" borderId="25" xfId="0" applyFont="1" applyBorder="1" applyAlignment="1">
      <alignment horizontal="center"/>
    </xf>
    <xf numFmtId="0" fontId="0" fillId="0" borderId="37" xfId="0" applyFont="1" applyBorder="1" applyAlignment="1">
      <alignment horizontal="center"/>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31" fillId="0" borderId="0" xfId="2" applyFont="1" applyAlignment="1">
      <alignment horizontal="left" vertical="center"/>
    </xf>
    <xf numFmtId="0" fontId="31" fillId="0" borderId="0" xfId="2" applyFont="1" applyAlignment="1">
      <alignment horizontal="left" vertical="center" wrapText="1"/>
    </xf>
    <xf numFmtId="0" fontId="9" fillId="0" borderId="0" xfId="3" applyFont="1" applyAlignment="1">
      <alignment horizontal="left" vertical="center" wrapText="1"/>
    </xf>
    <xf numFmtId="0" fontId="21" fillId="0" borderId="0" xfId="3" applyFont="1" applyAlignment="1">
      <alignment horizontal="left" vertical="center" wrapText="1"/>
    </xf>
    <xf numFmtId="0" fontId="21" fillId="0" borderId="0" xfId="3" applyFont="1" applyAlignment="1">
      <alignment horizontal="left" vertical="center"/>
    </xf>
    <xf numFmtId="0" fontId="2" fillId="0" borderId="22" xfId="2" applyBorder="1" applyAlignment="1">
      <alignment horizontal="distributed" vertical="center" indent="1"/>
    </xf>
    <xf numFmtId="0" fontId="2" fillId="0" borderId="38" xfId="2" applyBorder="1" applyAlignment="1">
      <alignment horizontal="distributed" vertical="center" indent="1"/>
    </xf>
    <xf numFmtId="0" fontId="2" fillId="0" borderId="16" xfId="2" applyBorder="1" applyAlignment="1">
      <alignment horizontal="distributed" vertical="center" indent="1"/>
    </xf>
    <xf numFmtId="0" fontId="5" fillId="0" borderId="0" xfId="2" applyFont="1" applyAlignment="1">
      <alignment horizontal="distributed" vertical="center" indent="4"/>
    </xf>
    <xf numFmtId="0" fontId="4" fillId="0" borderId="0" xfId="2" applyFont="1" applyAlignment="1">
      <alignment horizontal="left"/>
    </xf>
    <xf numFmtId="0" fontId="6" fillId="0" borderId="37" xfId="2" applyFont="1" applyBorder="1" applyAlignment="1">
      <alignment horizontal="center" vertical="center"/>
    </xf>
    <xf numFmtId="0" fontId="6" fillId="0" borderId="25" xfId="2" applyFont="1" applyBorder="1" applyAlignment="1">
      <alignment horizontal="distributed" vertical="center"/>
    </xf>
    <xf numFmtId="0" fontId="12" fillId="0" borderId="44" xfId="2" applyFont="1" applyBorder="1" applyAlignment="1">
      <alignment horizontal="distributed" vertical="center"/>
    </xf>
    <xf numFmtId="0" fontId="12" fillId="0" borderId="45" xfId="2" applyFont="1" applyBorder="1" applyAlignment="1">
      <alignment horizontal="distributed" vertical="center"/>
    </xf>
    <xf numFmtId="0" fontId="6" fillId="0" borderId="39" xfId="2" applyFont="1" applyBorder="1" applyAlignment="1">
      <alignment horizontal="distributed" vertical="center"/>
    </xf>
    <xf numFmtId="0" fontId="6" fillId="0" borderId="0" xfId="2" applyFont="1" applyBorder="1" applyAlignment="1">
      <alignment horizontal="distributed" vertical="center"/>
    </xf>
    <xf numFmtId="0" fontId="6" fillId="0" borderId="40" xfId="2" applyFont="1" applyBorder="1" applyAlignment="1">
      <alignment horizontal="distributed" vertical="center"/>
    </xf>
    <xf numFmtId="0" fontId="6" fillId="0" borderId="37" xfId="2" applyFont="1" applyBorder="1" applyAlignment="1">
      <alignment horizontal="distributed" vertical="center"/>
    </xf>
    <xf numFmtId="0" fontId="15" fillId="0" borderId="4" xfId="2" applyFont="1" applyBorder="1" applyAlignment="1">
      <alignment horizontal="distributed" vertical="center" indent="1"/>
    </xf>
    <xf numFmtId="0" fontId="0" fillId="0" borderId="5" xfId="0" applyBorder="1" applyAlignment="1">
      <alignment horizontal="distributed" indent="1"/>
    </xf>
    <xf numFmtId="0" fontId="0" fillId="0" borderId="6" xfId="0" applyBorder="1" applyAlignment="1">
      <alignment horizontal="distributed" indent="1"/>
    </xf>
    <xf numFmtId="0" fontId="0" fillId="0" borderId="8" xfId="0" applyBorder="1" applyAlignment="1">
      <alignment horizontal="distributed" indent="1"/>
    </xf>
    <xf numFmtId="0" fontId="0" fillId="0" borderId="0" xfId="0" applyAlignment="1">
      <alignment horizontal="distributed" indent="1"/>
    </xf>
    <xf numFmtId="0" fontId="0" fillId="0" borderId="9" xfId="0" applyBorder="1" applyAlignment="1">
      <alignment horizontal="distributed" indent="1"/>
    </xf>
    <xf numFmtId="0" fontId="17" fillId="0" borderId="37" xfId="2" applyFont="1" applyBorder="1" applyAlignment="1">
      <alignment horizontal="center" vertical="center"/>
    </xf>
    <xf numFmtId="0" fontId="15" fillId="3" borderId="1" xfId="2" applyFont="1" applyFill="1" applyBorder="1" applyAlignment="1">
      <alignment horizontal="center" vertical="center"/>
    </xf>
    <xf numFmtId="0" fontId="15" fillId="3" borderId="25" xfId="2" applyFont="1" applyFill="1" applyBorder="1" applyAlignment="1">
      <alignment horizontal="center" vertical="center"/>
    </xf>
    <xf numFmtId="0" fontId="15" fillId="3" borderId="2" xfId="2" applyFont="1" applyFill="1" applyBorder="1" applyAlignment="1">
      <alignment horizontal="center" vertical="center"/>
    </xf>
    <xf numFmtId="0" fontId="15" fillId="3" borderId="1" xfId="2" applyFont="1" applyFill="1" applyBorder="1" applyAlignment="1">
      <alignment horizontal="center" vertical="center" justifyLastLine="1"/>
    </xf>
    <xf numFmtId="0" fontId="15" fillId="3" borderId="2" xfId="2" applyFont="1" applyFill="1" applyBorder="1" applyAlignment="1">
      <alignment horizontal="center" vertical="center" justifyLastLine="1"/>
    </xf>
    <xf numFmtId="0" fontId="15" fillId="0" borderId="5" xfId="2" applyFont="1" applyBorder="1" applyAlignment="1">
      <alignment horizontal="distributed" vertical="center" indent="1"/>
    </xf>
    <xf numFmtId="0" fontId="15" fillId="0" borderId="6" xfId="2" applyFont="1" applyBorder="1" applyAlignment="1">
      <alignment horizontal="distributed" vertical="center" indent="1"/>
    </xf>
    <xf numFmtId="0" fontId="15" fillId="0" borderId="11" xfId="2" applyFont="1" applyBorder="1" applyAlignment="1">
      <alignment horizontal="distributed" vertical="center" indent="1"/>
    </xf>
    <xf numFmtId="0" fontId="15" fillId="0" borderId="37" xfId="2" applyFont="1" applyBorder="1" applyAlignment="1">
      <alignment horizontal="distributed" vertical="center" indent="1"/>
    </xf>
    <xf numFmtId="0" fontId="15" fillId="0" borderId="12" xfId="2" applyFont="1" applyBorder="1" applyAlignment="1">
      <alignment horizontal="distributed" vertical="center" indent="1"/>
    </xf>
    <xf numFmtId="0" fontId="15" fillId="0" borderId="4" xfId="2" applyFont="1" applyBorder="1" applyAlignment="1">
      <alignment vertical="center" wrapText="1"/>
    </xf>
    <xf numFmtId="0" fontId="15" fillId="0" borderId="6" xfId="2" applyFont="1" applyBorder="1" applyAlignment="1">
      <alignment vertical="center" wrapText="1"/>
    </xf>
    <xf numFmtId="0" fontId="15" fillId="0" borderId="11" xfId="2" applyFont="1" applyBorder="1" applyAlignment="1">
      <alignment vertical="center" wrapText="1"/>
    </xf>
    <xf numFmtId="0" fontId="15" fillId="0" borderId="12" xfId="2" applyFont="1" applyBorder="1" applyAlignment="1">
      <alignment vertical="center" wrapText="1"/>
    </xf>
    <xf numFmtId="0" fontId="15" fillId="0" borderId="7" xfId="2" applyFont="1" applyBorder="1" applyAlignment="1">
      <alignment horizontal="center" vertical="center" wrapText="1"/>
    </xf>
    <xf numFmtId="0" fontId="15" fillId="0" borderId="13" xfId="2" applyFont="1" applyBorder="1" applyAlignment="1">
      <alignment horizontal="center" vertical="center" wrapText="1"/>
    </xf>
    <xf numFmtId="0" fontId="15" fillId="3" borderId="1" xfId="2" applyFont="1" applyFill="1" applyBorder="1" applyAlignment="1">
      <alignment horizontal="distributed" vertical="center" indent="3"/>
    </xf>
    <xf numFmtId="0" fontId="0" fillId="3" borderId="25" xfId="0" applyFill="1" applyBorder="1" applyAlignment="1">
      <alignment horizontal="distributed" indent="3"/>
    </xf>
    <xf numFmtId="0" fontId="0" fillId="3" borderId="2" xfId="0" applyFill="1" applyBorder="1" applyAlignment="1">
      <alignment horizontal="distributed" indent="3"/>
    </xf>
    <xf numFmtId="0" fontId="17" fillId="0" borderId="4" xfId="2" applyFont="1" applyBorder="1" applyAlignment="1">
      <alignment horizontal="left" vertical="center" wrapText="1"/>
    </xf>
    <xf numFmtId="0" fontId="17" fillId="0" borderId="6"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25" fillId="0" borderId="7" xfId="2" applyFont="1" applyBorder="1" applyAlignment="1">
      <alignment horizontal="left" vertical="center" wrapText="1"/>
    </xf>
    <xf numFmtId="0" fontId="25" fillId="0" borderId="10" xfId="2" applyFont="1" applyBorder="1" applyAlignment="1">
      <alignment horizontal="left" vertical="center" wrapText="1"/>
    </xf>
    <xf numFmtId="0" fontId="25" fillId="0" borderId="13" xfId="2" applyFont="1" applyBorder="1" applyAlignment="1">
      <alignment horizontal="left" vertical="center" wrapText="1"/>
    </xf>
    <xf numFmtId="0" fontId="15" fillId="0" borderId="3" xfId="2" applyFont="1" applyBorder="1" applyAlignment="1">
      <alignment horizontal="distributed" vertical="center" indent="1"/>
    </xf>
    <xf numFmtId="0" fontId="15" fillId="0" borderId="1" xfId="2" applyFont="1" applyBorder="1" applyAlignment="1">
      <alignment horizontal="distributed" vertical="center" indent="1"/>
    </xf>
    <xf numFmtId="0" fontId="15" fillId="0" borderId="25" xfId="2" applyFont="1" applyBorder="1" applyAlignment="1">
      <alignment horizontal="distributed" vertical="center" indent="1"/>
    </xf>
    <xf numFmtId="0" fontId="15" fillId="0" borderId="2" xfId="2" applyFont="1" applyBorder="1" applyAlignment="1">
      <alignment horizontal="distributed" vertical="center" indent="1"/>
    </xf>
    <xf numFmtId="0" fontId="19" fillId="0" borderId="4" xfId="2" applyFont="1" applyBorder="1" applyAlignment="1">
      <alignment horizontal="left" vertical="center" wrapText="1"/>
    </xf>
    <xf numFmtId="0" fontId="19" fillId="0" borderId="6" xfId="2" applyFont="1" applyBorder="1" applyAlignment="1">
      <alignment horizontal="left" vertical="center" wrapText="1"/>
    </xf>
    <xf numFmtId="0" fontId="19" fillId="0" borderId="11" xfId="2" applyFont="1" applyBorder="1" applyAlignment="1">
      <alignment horizontal="left" vertical="center" wrapText="1"/>
    </xf>
    <xf numFmtId="0" fontId="19" fillId="0" borderId="12" xfId="2" applyFont="1" applyBorder="1" applyAlignment="1">
      <alignment horizontal="left" vertical="center" wrapText="1"/>
    </xf>
    <xf numFmtId="0" fontId="17" fillId="0" borderId="7" xfId="2" applyFont="1" applyBorder="1" applyAlignment="1">
      <alignment horizontal="center" vertical="center"/>
    </xf>
    <xf numFmtId="0" fontId="17" fillId="0" borderId="13" xfId="2" applyFont="1" applyBorder="1" applyAlignment="1">
      <alignment horizontal="center" vertical="center"/>
    </xf>
    <xf numFmtId="0" fontId="15" fillId="0" borderId="8" xfId="2" applyFont="1" applyBorder="1" applyAlignment="1">
      <alignment horizontal="distributed" vertical="center" indent="1"/>
    </xf>
    <xf numFmtId="0" fontId="15" fillId="0" borderId="0" xfId="2" applyFont="1" applyBorder="1" applyAlignment="1">
      <alignment horizontal="distributed" vertical="center" indent="1"/>
    </xf>
    <xf numFmtId="0" fontId="15" fillId="0" borderId="9" xfId="2" applyFont="1" applyBorder="1" applyAlignment="1">
      <alignment horizontal="distributed" vertical="center" indent="1"/>
    </xf>
    <xf numFmtId="0" fontId="15" fillId="0" borderId="4" xfId="2" applyFont="1" applyBorder="1" applyAlignment="1">
      <alignment horizontal="left" vertical="center" wrapText="1"/>
    </xf>
    <xf numFmtId="0" fontId="15" fillId="0" borderId="6" xfId="2" applyFont="1" applyBorder="1" applyAlignment="1">
      <alignment horizontal="lef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7" xfId="2" applyFont="1" applyBorder="1" applyAlignment="1">
      <alignment horizontal="left" vertical="center" wrapText="1"/>
    </xf>
    <xf numFmtId="0" fontId="15" fillId="0" borderId="13" xfId="2" applyFont="1" applyBorder="1" applyAlignment="1">
      <alignment horizontal="left" vertical="center" wrapText="1"/>
    </xf>
    <xf numFmtId="0" fontId="15" fillId="0" borderId="7" xfId="2" applyFont="1" applyBorder="1" applyAlignment="1">
      <alignment horizontal="center" vertical="center"/>
    </xf>
    <xf numFmtId="0" fontId="15" fillId="0" borderId="13" xfId="2" applyFont="1" applyBorder="1" applyAlignment="1">
      <alignment horizontal="center" vertical="center"/>
    </xf>
    <xf numFmtId="0" fontId="15" fillId="0" borderId="7" xfId="2" applyFont="1" applyBorder="1" applyAlignment="1">
      <alignment horizontal="left" vertical="center"/>
    </xf>
    <xf numFmtId="0" fontId="15" fillId="0" borderId="13" xfId="2" applyFont="1" applyBorder="1" applyAlignment="1">
      <alignment horizontal="left" vertical="center"/>
    </xf>
    <xf numFmtId="0" fontId="14" fillId="0" borderId="4" xfId="2" applyFont="1" applyBorder="1" applyAlignment="1">
      <alignment horizontal="left" vertical="center" wrapText="1"/>
    </xf>
    <xf numFmtId="0" fontId="14" fillId="0" borderId="6" xfId="2" applyFont="1" applyBorder="1" applyAlignment="1">
      <alignment horizontal="left" vertical="center" wrapText="1"/>
    </xf>
    <xf numFmtId="0" fontId="14" fillId="0" borderId="11" xfId="2" applyFont="1" applyBorder="1" applyAlignment="1">
      <alignment horizontal="left" vertical="center" wrapText="1"/>
    </xf>
    <xf numFmtId="0" fontId="14" fillId="0" borderId="12" xfId="2" applyFont="1" applyBorder="1" applyAlignment="1">
      <alignment horizontal="left" vertical="center" wrapText="1"/>
    </xf>
    <xf numFmtId="0" fontId="15" fillId="0" borderId="4" xfId="2" applyFont="1" applyBorder="1" applyAlignment="1">
      <alignment horizontal="distributed" vertical="center" wrapText="1" indent="1"/>
    </xf>
    <xf numFmtId="0" fontId="15" fillId="0" borderId="5" xfId="2" applyFont="1" applyBorder="1" applyAlignment="1">
      <alignment horizontal="distributed" vertical="center" wrapText="1" indent="1"/>
    </xf>
    <xf numFmtId="0" fontId="15" fillId="0" borderId="6" xfId="2" applyFont="1" applyBorder="1" applyAlignment="1">
      <alignment horizontal="distributed" vertical="center" wrapText="1" indent="1"/>
    </xf>
    <xf numFmtId="0" fontId="15" fillId="0" borderId="11" xfId="2" applyFont="1" applyBorder="1" applyAlignment="1">
      <alignment horizontal="distributed" vertical="center" wrapText="1" indent="1"/>
    </xf>
    <xf numFmtId="0" fontId="15" fillId="0" borderId="37" xfId="2" applyFont="1" applyBorder="1" applyAlignment="1">
      <alignment horizontal="distributed" vertical="center" wrapText="1" indent="1"/>
    </xf>
    <xf numFmtId="0" fontId="15" fillId="0" borderId="12" xfId="2" applyFont="1" applyBorder="1" applyAlignment="1">
      <alignment horizontal="distributed" vertical="center" wrapText="1" indent="1"/>
    </xf>
    <xf numFmtId="0" fontId="14" fillId="0" borderId="7" xfId="2" applyFont="1" applyBorder="1" applyAlignment="1">
      <alignment horizontal="left" vertical="center" wrapText="1"/>
    </xf>
    <xf numFmtId="0" fontId="14" fillId="0" borderId="13" xfId="2" applyFont="1" applyBorder="1" applyAlignment="1">
      <alignment horizontal="left" vertical="center" wrapText="1"/>
    </xf>
    <xf numFmtId="0" fontId="15" fillId="4" borderId="1" xfId="2" applyFont="1" applyFill="1" applyBorder="1" applyAlignment="1">
      <alignment horizontal="center" vertical="center"/>
    </xf>
    <xf numFmtId="0" fontId="15" fillId="4" borderId="25" xfId="2" applyFont="1" applyFill="1" applyBorder="1" applyAlignment="1">
      <alignment horizontal="center" vertical="center"/>
    </xf>
    <xf numFmtId="0" fontId="15" fillId="4" borderId="2" xfId="2" applyFont="1" applyFill="1" applyBorder="1" applyAlignment="1">
      <alignment horizontal="center" vertical="center"/>
    </xf>
    <xf numFmtId="0" fontId="15" fillId="0" borderId="1" xfId="2" applyFont="1" applyBorder="1" applyAlignment="1">
      <alignment horizontal="center" vertical="center" justifyLastLine="1"/>
    </xf>
    <xf numFmtId="0" fontId="15" fillId="0" borderId="2" xfId="2" applyFont="1" applyBorder="1" applyAlignment="1">
      <alignment horizontal="center" vertical="center" justifyLastLine="1"/>
    </xf>
    <xf numFmtId="0" fontId="15" fillId="0" borderId="1" xfId="2" applyFont="1" applyBorder="1" applyAlignment="1">
      <alignment horizontal="distributed" vertical="center" indent="3"/>
    </xf>
    <xf numFmtId="0" fontId="0" fillId="0" borderId="25" xfId="0" applyBorder="1" applyAlignment="1">
      <alignment horizontal="distributed" indent="3"/>
    </xf>
    <xf numFmtId="0" fontId="0" fillId="0" borderId="2" xfId="0" applyBorder="1" applyAlignment="1">
      <alignment horizontal="distributed" indent="3"/>
    </xf>
    <xf numFmtId="0" fontId="15" fillId="0" borderId="11" xfId="2" applyFont="1" applyBorder="1" applyAlignment="1">
      <alignment horizontal="center" vertical="center" justifyLastLine="1"/>
    </xf>
    <xf numFmtId="0" fontId="15" fillId="0" borderId="12" xfId="2" applyFont="1" applyBorder="1" applyAlignment="1">
      <alignment horizontal="center" vertical="center" justifyLastLine="1"/>
    </xf>
    <xf numFmtId="0" fontId="26" fillId="0" borderId="7" xfId="2" applyFont="1" applyBorder="1" applyAlignment="1">
      <alignment horizontal="left" vertical="top" wrapText="1"/>
    </xf>
    <xf numFmtId="0" fontId="26" fillId="0" borderId="10" xfId="2" applyFont="1" applyBorder="1" applyAlignment="1">
      <alignment horizontal="left" vertical="top" wrapText="1"/>
    </xf>
    <xf numFmtId="0" fontId="26" fillId="0" borderId="13" xfId="2" applyFont="1" applyBorder="1" applyAlignment="1">
      <alignment horizontal="left" vertical="top" wrapText="1"/>
    </xf>
    <xf numFmtId="0" fontId="15" fillId="0" borderId="7" xfId="2" applyFont="1" applyBorder="1" applyAlignment="1">
      <alignment horizontal="left" vertical="top" wrapText="1"/>
    </xf>
    <xf numFmtId="0" fontId="15" fillId="0" borderId="13" xfId="2" applyFont="1" applyBorder="1" applyAlignment="1">
      <alignment horizontal="left" vertical="top" wrapText="1"/>
    </xf>
    <xf numFmtId="0" fontId="15" fillId="0" borderId="7" xfId="2" applyFont="1" applyBorder="1" applyAlignment="1">
      <alignment horizontal="center" vertical="top"/>
    </xf>
    <xf numFmtId="0" fontId="15" fillId="0" borderId="13" xfId="2" applyFont="1" applyBorder="1" applyAlignment="1">
      <alignment horizontal="center" vertical="top"/>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3" xfId="2" applyFont="1" applyBorder="1" applyAlignment="1">
      <alignment horizontal="left" vertical="center" wrapText="1"/>
    </xf>
    <xf numFmtId="0" fontId="15" fillId="0" borderId="6" xfId="2" applyFont="1" applyBorder="1" applyAlignment="1">
      <alignment horizontal="left" vertical="top"/>
    </xf>
    <xf numFmtId="0" fontId="15" fillId="0" borderId="12" xfId="2" applyFont="1" applyBorder="1" applyAlignment="1">
      <alignment horizontal="left" vertical="top"/>
    </xf>
    <xf numFmtId="0" fontId="15" fillId="0" borderId="7" xfId="2" applyFont="1" applyBorder="1" applyAlignment="1">
      <alignment horizontal="left" vertical="top"/>
    </xf>
    <xf numFmtId="0" fontId="15" fillId="0" borderId="13" xfId="2" applyFont="1" applyBorder="1" applyAlignment="1">
      <alignment horizontal="left" vertical="top"/>
    </xf>
    <xf numFmtId="0" fontId="15" fillId="0" borderId="7" xfId="2" applyFont="1" applyBorder="1" applyAlignment="1">
      <alignment horizontal="center" vertical="top" wrapText="1"/>
    </xf>
    <xf numFmtId="0" fontId="15" fillId="0" borderId="13" xfId="2" applyFont="1" applyBorder="1" applyAlignment="1">
      <alignment horizontal="center" vertical="top" wrapText="1"/>
    </xf>
    <xf numFmtId="0" fontId="6" fillId="0" borderId="0" xfId="3" applyFont="1" applyAlignment="1">
      <alignment horizontal="center" vertical="center"/>
    </xf>
    <xf numFmtId="0" fontId="32" fillId="5" borderId="0" xfId="3" applyFont="1" applyFill="1" applyAlignment="1">
      <alignment horizontal="right" vertical="center"/>
    </xf>
    <xf numFmtId="0" fontId="31" fillId="0" borderId="0" xfId="2" applyFont="1" applyBorder="1" applyAlignment="1">
      <alignment horizontal="left" vertical="center" wrapText="1"/>
    </xf>
    <xf numFmtId="0" fontId="4" fillId="0" borderId="7" xfId="3" applyBorder="1" applyAlignment="1">
      <alignment horizontal="distributed" vertical="center" wrapText="1"/>
    </xf>
    <xf numFmtId="0" fontId="4" fillId="0" borderId="10" xfId="3" applyBorder="1" applyAlignment="1">
      <alignment horizontal="distributed" vertical="center" wrapText="1"/>
    </xf>
    <xf numFmtId="0" fontId="4" fillId="0" borderId="13" xfId="3" applyBorder="1" applyAlignment="1">
      <alignment horizontal="distributed" vertical="center" wrapText="1"/>
    </xf>
    <xf numFmtId="0" fontId="4" fillId="0" borderId="7" xfId="3" applyFont="1" applyFill="1" applyBorder="1" applyAlignment="1">
      <alignment horizontal="distributed" vertical="center" wrapText="1"/>
    </xf>
    <xf numFmtId="0" fontId="4" fillId="0" borderId="10" xfId="3" applyFont="1" applyFill="1" applyBorder="1" applyAlignment="1">
      <alignment horizontal="distributed" vertical="center" wrapText="1"/>
    </xf>
    <xf numFmtId="0" fontId="4" fillId="0" borderId="13" xfId="3" applyFont="1" applyFill="1" applyBorder="1" applyAlignment="1">
      <alignment horizontal="distributed" vertical="center" wrapText="1"/>
    </xf>
    <xf numFmtId="0" fontId="4" fillId="0" borderId="4"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11" xfId="3" applyFont="1" applyFill="1" applyBorder="1" applyAlignment="1">
      <alignment horizontal="center" vertical="center" wrapText="1"/>
    </xf>
    <xf numFmtId="0" fontId="4" fillId="0" borderId="1" xfId="3" applyBorder="1" applyAlignment="1">
      <alignment horizontal="distributed" vertical="center"/>
    </xf>
    <xf numFmtId="0" fontId="4" fillId="0" borderId="25" xfId="3" applyBorder="1" applyAlignment="1">
      <alignment horizontal="distributed" vertical="center"/>
    </xf>
    <xf numFmtId="0" fontId="4" fillId="0" borderId="2" xfId="3" applyBorder="1" applyAlignment="1">
      <alignment horizontal="distributed" vertical="center"/>
    </xf>
    <xf numFmtId="0" fontId="9" fillId="0" borderId="7"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13" xfId="3" applyFont="1" applyBorder="1" applyAlignment="1">
      <alignment horizontal="center" vertical="center" wrapText="1"/>
    </xf>
    <xf numFmtId="0" fontId="4" fillId="0" borderId="7"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4" fillId="0" borderId="6" xfId="3" applyBorder="1" applyAlignment="1">
      <alignment horizontal="distributed" vertical="center" wrapText="1"/>
    </xf>
    <xf numFmtId="0" fontId="4" fillId="0" borderId="9" xfId="3" applyBorder="1" applyAlignment="1">
      <alignment horizontal="distributed" vertical="center"/>
    </xf>
    <xf numFmtId="0" fontId="4" fillId="0" borderId="12" xfId="3" applyBorder="1" applyAlignment="1">
      <alignment horizontal="distributed" vertical="center"/>
    </xf>
    <xf numFmtId="0" fontId="7" fillId="0" borderId="7" xfId="3" applyFont="1" applyBorder="1" applyAlignment="1">
      <alignment horizontal="distributed" vertical="center" wrapText="1"/>
    </xf>
    <xf numFmtId="0" fontId="7" fillId="0" borderId="10" xfId="3" applyFont="1" applyBorder="1" applyAlignment="1">
      <alignment horizontal="distributed" vertical="center" wrapText="1"/>
    </xf>
    <xf numFmtId="0" fontId="7" fillId="0" borderId="13" xfId="3" applyFont="1" applyBorder="1" applyAlignment="1">
      <alignment horizontal="distributed" vertical="center" wrapText="1"/>
    </xf>
    <xf numFmtId="0" fontId="4" fillId="0" borderId="7" xfId="3" applyFont="1" applyBorder="1" applyAlignment="1">
      <alignment horizontal="distributed" vertical="center" wrapText="1"/>
    </xf>
    <xf numFmtId="0" fontId="4" fillId="0" borderId="10" xfId="3" applyFont="1" applyBorder="1" applyAlignment="1">
      <alignment horizontal="distributed" vertical="center" wrapText="1"/>
    </xf>
    <xf numFmtId="0" fontId="4" fillId="0" borderId="13" xfId="3" applyFont="1" applyBorder="1" applyAlignment="1">
      <alignment horizontal="distributed" vertical="center" wrapText="1"/>
    </xf>
    <xf numFmtId="0" fontId="4" fillId="0" borderId="6" xfId="3" applyBorder="1" applyAlignment="1">
      <alignment horizontal="center" vertical="center"/>
    </xf>
    <xf numFmtId="0" fontId="4" fillId="0" borderId="9" xfId="3" applyBorder="1" applyAlignment="1">
      <alignment horizontal="center" vertical="center"/>
    </xf>
    <xf numFmtId="0" fontId="4" fillId="0" borderId="12" xfId="3" applyBorder="1" applyAlignment="1">
      <alignment horizontal="center" vertical="center"/>
    </xf>
    <xf numFmtId="0" fontId="7" fillId="0" borderId="11" xfId="3" applyFont="1" applyBorder="1" applyAlignment="1">
      <alignment horizontal="distributed" vertical="center" wrapText="1"/>
    </xf>
    <xf numFmtId="0" fontId="7" fillId="0" borderId="12" xfId="3" applyFont="1" applyBorder="1" applyAlignment="1">
      <alignment horizontal="distributed" vertical="center" wrapText="1"/>
    </xf>
    <xf numFmtId="0" fontId="21" fillId="0" borderId="4" xfId="3" applyFont="1" applyBorder="1" applyAlignment="1">
      <alignment horizontal="center" vertical="center"/>
    </xf>
    <xf numFmtId="0" fontId="21" fillId="0" borderId="5" xfId="3" applyFont="1" applyBorder="1" applyAlignment="1">
      <alignment horizontal="center" vertical="center"/>
    </xf>
    <xf numFmtId="0" fontId="21" fillId="0" borderId="6" xfId="3" applyFont="1" applyBorder="1" applyAlignment="1">
      <alignment horizontal="center" vertical="center"/>
    </xf>
    <xf numFmtId="0" fontId="21" fillId="0" borderId="7" xfId="3" applyFont="1" applyBorder="1" applyAlignment="1">
      <alignment horizontal="distributed" vertical="center" wrapText="1"/>
    </xf>
    <xf numFmtId="0" fontId="21" fillId="0" borderId="13" xfId="3" applyFont="1" applyBorder="1" applyAlignment="1">
      <alignment horizontal="distributed" vertical="center" wrapText="1"/>
    </xf>
    <xf numFmtId="0" fontId="4" fillId="0" borderId="1" xfId="0" applyFont="1" applyFill="1" applyBorder="1" applyAlignment="1">
      <alignment horizontal="center" vertical="center"/>
    </xf>
    <xf numFmtId="0" fontId="0" fillId="0" borderId="25" xfId="0" applyFill="1" applyBorder="1" applyAlignment="1">
      <alignment horizontal="center" vertical="center"/>
    </xf>
    <xf numFmtId="0" fontId="0" fillId="0" borderId="2" xfId="0" applyFill="1" applyBorder="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34" fillId="5" borderId="0" xfId="0" applyFont="1" applyFill="1" applyAlignment="1">
      <alignment horizontal="right" vertical="center"/>
    </xf>
    <xf numFmtId="0" fontId="6" fillId="0" borderId="1" xfId="0" applyFont="1" applyBorder="1" applyAlignment="1">
      <alignment horizontal="center" vertical="center"/>
    </xf>
    <xf numFmtId="0" fontId="30" fillId="0" borderId="25" xfId="0" applyFont="1" applyBorder="1" applyAlignment="1">
      <alignment horizontal="center" vertical="center"/>
    </xf>
    <xf numFmtId="0" fontId="30" fillId="0" borderId="2" xfId="0" applyFont="1" applyBorder="1" applyAlignment="1">
      <alignment horizontal="center" vertical="center"/>
    </xf>
    <xf numFmtId="0" fontId="4" fillId="0" borderId="5" xfId="0" applyFont="1" applyBorder="1" applyAlignment="1">
      <alignment wrapText="1"/>
    </xf>
    <xf numFmtId="0" fontId="0" fillId="0" borderId="5" xfId="0" applyFont="1" applyBorder="1" applyAlignment="1">
      <alignment wrapText="1"/>
    </xf>
    <xf numFmtId="0" fontId="32" fillId="5" borderId="0" xfId="0" applyFont="1" applyFill="1" applyAlignment="1">
      <alignment horizontal="center"/>
    </xf>
    <xf numFmtId="0" fontId="5" fillId="0" borderId="0" xfId="0" applyFont="1" applyAlignment="1">
      <alignment horizontal="center" vertical="center"/>
    </xf>
    <xf numFmtId="0" fontId="35" fillId="0" borderId="0" xfId="0" applyFont="1" applyAlignment="1">
      <alignment vertical="center"/>
    </xf>
    <xf numFmtId="0" fontId="6" fillId="0" borderId="3" xfId="0" applyFont="1" applyBorder="1" applyAlignment="1">
      <alignment horizontal="center" vertical="center"/>
    </xf>
    <xf numFmtId="0" fontId="30" fillId="0" borderId="3" xfId="0" applyFont="1" applyBorder="1" applyAlignment="1">
      <alignment horizontal="center" vertical="center"/>
    </xf>
    <xf numFmtId="0" fontId="6"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cellXfs>
  <cellStyles count="5">
    <cellStyle name="桁区切り 2" xfId="1"/>
    <cellStyle name="標準" xfId="0" builtinId="0"/>
    <cellStyle name="標準 2" xfId="2"/>
    <cellStyle name="標準_申請_別紙２５－(6)"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tabSelected="1" view="pageBreakPreview" zoomScaleNormal="100" zoomScaleSheetLayoutView="100" workbookViewId="0">
      <selection activeCell="J12" sqref="J12"/>
    </sheetView>
  </sheetViews>
  <sheetFormatPr defaultRowHeight="13.2" x14ac:dyDescent="0.2"/>
  <cols>
    <col min="1" max="27" width="6.6640625" customWidth="1"/>
  </cols>
  <sheetData>
    <row r="1" spans="1:27" ht="17.25" customHeight="1" x14ac:dyDescent="0.2">
      <c r="A1" s="146" t="s">
        <v>189</v>
      </c>
    </row>
    <row r="2" spans="1:27" ht="21" customHeight="1" x14ac:dyDescent="0.2">
      <c r="A2" s="173" t="s">
        <v>188</v>
      </c>
      <c r="B2" s="174"/>
      <c r="C2" s="174"/>
      <c r="D2" s="174"/>
      <c r="E2" s="174"/>
      <c r="F2" s="174"/>
      <c r="G2" s="174"/>
      <c r="H2" s="174"/>
      <c r="I2" s="174"/>
      <c r="J2" s="174"/>
      <c r="K2" s="174"/>
      <c r="L2" s="174"/>
      <c r="M2" s="174"/>
      <c r="N2" s="174"/>
      <c r="O2" s="174"/>
      <c r="P2" s="174"/>
      <c r="Q2" s="174"/>
      <c r="R2" s="174"/>
      <c r="S2" s="174"/>
      <c r="T2" s="174"/>
      <c r="U2" s="174"/>
      <c r="V2" s="174"/>
      <c r="W2" s="174"/>
    </row>
    <row r="3" spans="1:27" ht="20.100000000000001" customHeight="1" x14ac:dyDescent="0.2">
      <c r="B3" s="184" t="s">
        <v>166</v>
      </c>
      <c r="C3" s="184"/>
      <c r="D3" s="180"/>
      <c r="E3" s="180"/>
      <c r="F3" s="180"/>
    </row>
    <row r="4" spans="1:27" ht="20.100000000000001" customHeight="1" x14ac:dyDescent="0.2">
      <c r="B4" s="183" t="s">
        <v>167</v>
      </c>
      <c r="C4" s="183"/>
      <c r="D4" s="181"/>
      <c r="E4" s="181"/>
      <c r="F4" s="181"/>
    </row>
    <row r="5" spans="1:27" ht="20.100000000000001" customHeight="1" x14ac:dyDescent="0.2">
      <c r="B5" s="183" t="s">
        <v>168</v>
      </c>
      <c r="C5" s="183"/>
      <c r="D5" s="181"/>
      <c r="E5" s="181"/>
      <c r="F5" s="181"/>
    </row>
    <row r="6" spans="1:27" ht="20.100000000000001" customHeight="1" x14ac:dyDescent="0.2">
      <c r="B6" s="183" t="s">
        <v>169</v>
      </c>
      <c r="C6" s="183"/>
      <c r="D6" s="181"/>
      <c r="E6" s="181"/>
      <c r="F6" s="181"/>
    </row>
    <row r="7" spans="1:27" ht="20.100000000000001" customHeight="1" x14ac:dyDescent="0.2">
      <c r="B7" s="183" t="s">
        <v>170</v>
      </c>
      <c r="C7" s="183"/>
      <c r="D7" s="181"/>
      <c r="E7" s="181"/>
      <c r="F7" s="181"/>
    </row>
    <row r="8" spans="1:27" ht="20.100000000000001" customHeight="1" x14ac:dyDescent="0.2">
      <c r="B8" s="182"/>
      <c r="C8" s="182"/>
      <c r="D8" s="182"/>
      <c r="E8" s="182"/>
      <c r="F8" s="182"/>
    </row>
    <row r="9" spans="1:27" s="100" customFormat="1" ht="27" customHeight="1" x14ac:dyDescent="0.2">
      <c r="A9" s="185" t="s">
        <v>150</v>
      </c>
      <c r="B9" s="185" t="s">
        <v>171</v>
      </c>
      <c r="C9" s="185" t="s">
        <v>151</v>
      </c>
      <c r="D9" s="185" t="s">
        <v>152</v>
      </c>
      <c r="E9" s="185"/>
      <c r="F9" s="185"/>
      <c r="G9" s="185"/>
      <c r="H9" s="185" t="s">
        <v>156</v>
      </c>
      <c r="I9" s="185"/>
      <c r="J9" s="185"/>
      <c r="K9" s="185"/>
      <c r="L9" s="185"/>
      <c r="M9" s="185"/>
      <c r="N9" s="185"/>
      <c r="O9" s="185"/>
      <c r="P9" s="185"/>
      <c r="Q9" s="185"/>
      <c r="R9" s="185"/>
      <c r="S9" s="185" t="s">
        <v>160</v>
      </c>
      <c r="T9" s="185" t="s">
        <v>161</v>
      </c>
      <c r="U9" s="185" t="s">
        <v>177</v>
      </c>
      <c r="V9" s="185" t="s">
        <v>178</v>
      </c>
      <c r="W9" s="185" t="s">
        <v>162</v>
      </c>
    </row>
    <row r="10" spans="1:27" s="100" customFormat="1" ht="27" customHeight="1" x14ac:dyDescent="0.2">
      <c r="A10" s="185"/>
      <c r="B10" s="185"/>
      <c r="C10" s="185"/>
      <c r="D10" s="185" t="s">
        <v>153</v>
      </c>
      <c r="E10" s="185" t="s">
        <v>154</v>
      </c>
      <c r="F10" s="185" t="s">
        <v>155</v>
      </c>
      <c r="G10" s="185" t="s">
        <v>124</v>
      </c>
      <c r="H10" s="185" t="s">
        <v>172</v>
      </c>
      <c r="I10" s="185" t="s">
        <v>173</v>
      </c>
      <c r="J10" s="185" t="s">
        <v>174</v>
      </c>
      <c r="K10" s="185" t="s">
        <v>124</v>
      </c>
      <c r="L10" s="118" t="s">
        <v>153</v>
      </c>
      <c r="M10" s="126" t="s">
        <v>163</v>
      </c>
      <c r="N10" s="185" t="s">
        <v>155</v>
      </c>
      <c r="O10" s="185"/>
      <c r="P10" s="185"/>
      <c r="Q10" s="185"/>
      <c r="R10" s="185" t="s">
        <v>176</v>
      </c>
      <c r="S10" s="185"/>
      <c r="T10" s="185"/>
      <c r="U10" s="185"/>
      <c r="V10" s="185"/>
      <c r="W10" s="185"/>
    </row>
    <row r="11" spans="1:27" s="100" customFormat="1" ht="27" customHeight="1" x14ac:dyDescent="0.2">
      <c r="A11" s="186"/>
      <c r="B11" s="186"/>
      <c r="C11" s="186"/>
      <c r="D11" s="186"/>
      <c r="E11" s="186"/>
      <c r="F11" s="186"/>
      <c r="G11" s="186"/>
      <c r="H11" s="186"/>
      <c r="I11" s="186"/>
      <c r="J11" s="186"/>
      <c r="K11" s="186"/>
      <c r="L11" s="123" t="s">
        <v>159</v>
      </c>
      <c r="M11" s="123" t="s">
        <v>159</v>
      </c>
      <c r="N11" s="123" t="s">
        <v>157</v>
      </c>
      <c r="O11" s="127" t="s">
        <v>158</v>
      </c>
      <c r="P11" s="123" t="s">
        <v>175</v>
      </c>
      <c r="Q11" s="123" t="s">
        <v>159</v>
      </c>
      <c r="R11" s="186"/>
      <c r="S11" s="186"/>
      <c r="T11" s="186"/>
      <c r="U11" s="186"/>
      <c r="V11" s="186"/>
      <c r="W11" s="186"/>
    </row>
    <row r="12" spans="1:27" s="100" customFormat="1" ht="14.25" customHeight="1" x14ac:dyDescent="0.2">
      <c r="A12" s="124" t="s">
        <v>164</v>
      </c>
      <c r="B12" s="124" t="s">
        <v>165</v>
      </c>
      <c r="C12" s="124" t="s">
        <v>214</v>
      </c>
      <c r="D12" s="124" t="s">
        <v>215</v>
      </c>
      <c r="E12" s="124" t="s">
        <v>216</v>
      </c>
      <c r="F12" s="124" t="s">
        <v>217</v>
      </c>
      <c r="G12" s="124" t="s">
        <v>179</v>
      </c>
      <c r="H12" s="124"/>
      <c r="I12" s="124"/>
      <c r="J12" s="124"/>
      <c r="K12" s="124"/>
      <c r="L12" s="124"/>
      <c r="M12" s="124"/>
      <c r="N12" s="124"/>
      <c r="O12" s="124"/>
      <c r="P12" s="124"/>
      <c r="Q12" s="124"/>
      <c r="R12" s="124" t="s">
        <v>180</v>
      </c>
      <c r="S12" s="124" t="s">
        <v>218</v>
      </c>
      <c r="T12" s="124" t="s">
        <v>181</v>
      </c>
      <c r="U12" s="124" t="s">
        <v>219</v>
      </c>
      <c r="V12" s="124" t="s">
        <v>220</v>
      </c>
      <c r="W12" s="124" t="s">
        <v>221</v>
      </c>
    </row>
    <row r="13" spans="1:27" s="100" customFormat="1" ht="120" customHeight="1" x14ac:dyDescent="0.2">
      <c r="A13" s="119"/>
      <c r="B13" s="119"/>
      <c r="C13" s="120">
        <f>A13-B13</f>
        <v>0</v>
      </c>
      <c r="D13" s="119"/>
      <c r="E13" s="119"/>
      <c r="F13" s="119"/>
      <c r="G13" s="120">
        <f>SUM(D13:F13)</f>
        <v>0</v>
      </c>
      <c r="H13" s="119"/>
      <c r="I13" s="119"/>
      <c r="J13" s="119"/>
      <c r="K13" s="120">
        <f>SUM(H13:J13)</f>
        <v>0</v>
      </c>
      <c r="L13" s="120">
        <f>IF(K13=0,0,IF(K13=1,IF(J13=1,440000,586000),IF(AND(H13&gt;0,I13&gt;0),922000,IF(AND(H13=0,I13=0),630000,776000))))</f>
        <v>0</v>
      </c>
      <c r="M13" s="120">
        <f>IF(K13&gt;70,70/5*215000,ROUNDDOWN(K13/5,0)*215000)</f>
        <v>0</v>
      </c>
      <c r="N13" s="119"/>
      <c r="O13" s="128"/>
      <c r="P13" s="119"/>
      <c r="Q13" s="120">
        <f>IF(AND(1&lt;=P13,P13&lt;=4),113000,IF(AND(5&lt;=P13,P13&lt;=9),226000,IF(AND(10&lt;=P13,P13&lt;=14),566000,IF(AND(15&lt;=P13,P13&lt;=19),849000,IF(AND(P13&gt;=20,P13&lt;=30),((P13-20)*45000+1132000),IF(P13&gt;30,10*45000+1132000,0))))))</f>
        <v>0</v>
      </c>
      <c r="R13" s="120">
        <f>L13+M13+Q13</f>
        <v>0</v>
      </c>
      <c r="S13" s="120">
        <f>MIN(R13,G13)</f>
        <v>0</v>
      </c>
      <c r="T13" s="120">
        <f>MIN(C13,S13)</f>
        <v>0</v>
      </c>
      <c r="U13" s="120">
        <f>ROUNDDOWN(IF(T13=R13,L13+M13,IF(T13=G13,D13+E13,(D13+E13)/G13*C13)),0)</f>
        <v>0</v>
      </c>
      <c r="V13" s="120">
        <f>ROUNDDOWN(IF(T13=R13,Q13,IF(T13=G13,F13,F13/G13*C13)),0)</f>
        <v>0</v>
      </c>
      <c r="W13" s="120">
        <f>IF(D7&lt;300,ROUNDDOWN(T13*0.5,-3),ROUNDDOWN((U13*0.75+V13)*0.5,-3))</f>
        <v>0</v>
      </c>
    </row>
    <row r="14" spans="1:27" s="100" customFormat="1" ht="12" customHeight="1" x14ac:dyDescent="0.2">
      <c r="A14" s="179" t="s">
        <v>190</v>
      </c>
      <c r="B14" s="179"/>
      <c r="C14" s="179"/>
      <c r="D14" s="179"/>
      <c r="E14" s="179"/>
      <c r="F14" s="179"/>
      <c r="G14" s="179"/>
      <c r="H14" s="179"/>
      <c r="I14" s="179"/>
      <c r="J14" s="179"/>
      <c r="K14" s="179"/>
      <c r="L14" s="179"/>
      <c r="M14" s="179"/>
      <c r="N14" s="179"/>
      <c r="O14" s="179"/>
      <c r="P14" s="179"/>
      <c r="Q14" s="179"/>
      <c r="R14" s="179"/>
      <c r="S14" s="179"/>
      <c r="T14" s="179"/>
      <c r="U14" s="179"/>
      <c r="V14" s="179"/>
      <c r="W14" s="179"/>
      <c r="X14" s="121"/>
      <c r="Y14" s="121"/>
      <c r="Z14" s="121"/>
      <c r="AA14" s="121"/>
    </row>
    <row r="15" spans="1:27" s="100" customFormat="1" ht="24" customHeight="1" x14ac:dyDescent="0.2">
      <c r="A15" s="177" t="s">
        <v>213</v>
      </c>
      <c r="B15" s="178"/>
      <c r="C15" s="178"/>
      <c r="D15" s="178"/>
      <c r="E15" s="178"/>
      <c r="F15" s="178"/>
      <c r="G15" s="178"/>
      <c r="H15" s="178"/>
      <c r="I15" s="178"/>
      <c r="J15" s="178"/>
      <c r="K15" s="178"/>
      <c r="L15" s="178"/>
      <c r="M15" s="178"/>
      <c r="N15" s="178"/>
      <c r="O15" s="178"/>
      <c r="P15" s="178"/>
      <c r="Q15" s="178"/>
      <c r="R15" s="178"/>
      <c r="S15" s="178"/>
      <c r="T15" s="178"/>
      <c r="U15" s="178"/>
      <c r="V15" s="178"/>
      <c r="W15" s="178"/>
      <c r="X15" s="121"/>
      <c r="Y15" s="121"/>
      <c r="Z15" s="121"/>
      <c r="AA15" s="121"/>
    </row>
    <row r="16" spans="1:27" s="100" customFormat="1" ht="12" customHeight="1" x14ac:dyDescent="0.2">
      <c r="A16" s="175" t="s">
        <v>91</v>
      </c>
      <c r="B16" s="175"/>
      <c r="C16" s="175"/>
      <c r="D16" s="175"/>
      <c r="E16" s="175"/>
      <c r="F16" s="175"/>
      <c r="G16" s="175"/>
      <c r="H16" s="175"/>
      <c r="I16" s="175"/>
      <c r="J16" s="175"/>
      <c r="K16" s="175"/>
      <c r="L16" s="175"/>
      <c r="M16" s="175"/>
      <c r="N16" s="175"/>
      <c r="O16" s="175"/>
      <c r="P16" s="175"/>
      <c r="Q16" s="175"/>
      <c r="R16" s="175"/>
      <c r="S16" s="175"/>
      <c r="T16" s="175"/>
      <c r="U16" s="175"/>
      <c r="V16" s="175"/>
      <c r="W16" s="175"/>
      <c r="X16" s="121"/>
      <c r="Y16" s="121"/>
      <c r="Z16" s="121"/>
      <c r="AA16" s="121"/>
    </row>
    <row r="17" spans="1:27" s="100" customFormat="1" ht="12" customHeight="1" x14ac:dyDescent="0.2">
      <c r="A17" s="175" t="s">
        <v>191</v>
      </c>
      <c r="B17" s="175"/>
      <c r="C17" s="175"/>
      <c r="D17" s="175"/>
      <c r="E17" s="175"/>
      <c r="F17" s="175"/>
      <c r="G17" s="175"/>
      <c r="H17" s="175"/>
      <c r="I17" s="175"/>
      <c r="J17" s="175"/>
      <c r="K17" s="175"/>
      <c r="L17" s="175"/>
      <c r="M17" s="175"/>
      <c r="N17" s="175"/>
      <c r="O17" s="175"/>
      <c r="P17" s="175"/>
      <c r="Q17" s="175"/>
      <c r="R17" s="175"/>
      <c r="S17" s="175"/>
      <c r="T17" s="175"/>
      <c r="U17" s="175"/>
      <c r="V17" s="175"/>
      <c r="W17" s="175"/>
      <c r="X17" s="121"/>
      <c r="Y17" s="121"/>
      <c r="Z17" s="121"/>
      <c r="AA17" s="121"/>
    </row>
    <row r="18" spans="1:27" s="100" customFormat="1" ht="12" customHeight="1" x14ac:dyDescent="0.2">
      <c r="A18" s="175" t="s">
        <v>192</v>
      </c>
      <c r="B18" s="175"/>
      <c r="C18" s="175"/>
      <c r="D18" s="175"/>
      <c r="E18" s="175"/>
      <c r="F18" s="175"/>
      <c r="G18" s="175"/>
      <c r="H18" s="175"/>
      <c r="I18" s="175"/>
      <c r="J18" s="175"/>
      <c r="K18" s="175"/>
      <c r="L18" s="175"/>
      <c r="M18" s="175"/>
      <c r="N18" s="175"/>
      <c r="O18" s="175"/>
      <c r="P18" s="175"/>
      <c r="Q18" s="175"/>
      <c r="R18" s="175"/>
      <c r="S18" s="175"/>
      <c r="T18" s="175"/>
      <c r="U18" s="175"/>
      <c r="V18" s="175"/>
      <c r="W18" s="175"/>
      <c r="X18" s="121"/>
      <c r="Y18" s="121"/>
      <c r="Z18" s="121"/>
      <c r="AA18" s="121"/>
    </row>
    <row r="19" spans="1:27" s="100" customFormat="1" ht="36" customHeight="1" x14ac:dyDescent="0.2">
      <c r="A19" s="176" t="s">
        <v>193</v>
      </c>
      <c r="B19" s="176"/>
      <c r="C19" s="176"/>
      <c r="D19" s="176"/>
      <c r="E19" s="176"/>
      <c r="F19" s="176"/>
      <c r="G19" s="176"/>
      <c r="H19" s="176"/>
      <c r="I19" s="176"/>
      <c r="J19" s="176"/>
      <c r="K19" s="176"/>
      <c r="L19" s="176"/>
      <c r="M19" s="176"/>
      <c r="N19" s="176"/>
      <c r="O19" s="176"/>
      <c r="P19" s="176"/>
      <c r="Q19" s="176"/>
      <c r="R19" s="176"/>
      <c r="S19" s="176"/>
      <c r="T19" s="176"/>
      <c r="U19" s="176"/>
      <c r="V19" s="176"/>
      <c r="W19" s="176"/>
      <c r="X19" s="122"/>
      <c r="Y19" s="122"/>
      <c r="Z19" s="122"/>
      <c r="AA19" s="122"/>
    </row>
    <row r="20" spans="1:27" s="100" customFormat="1" ht="12" customHeight="1" x14ac:dyDescent="0.2">
      <c r="A20" s="175" t="s">
        <v>194</v>
      </c>
      <c r="B20" s="175"/>
      <c r="C20" s="175"/>
      <c r="D20" s="175"/>
      <c r="E20" s="175"/>
      <c r="F20" s="175"/>
      <c r="G20" s="175"/>
      <c r="H20" s="175"/>
      <c r="I20" s="175"/>
      <c r="J20" s="175"/>
      <c r="K20" s="175"/>
      <c r="L20" s="175"/>
      <c r="M20" s="175"/>
      <c r="N20" s="175"/>
      <c r="O20" s="175"/>
      <c r="P20" s="175"/>
      <c r="Q20" s="175"/>
      <c r="R20" s="175"/>
      <c r="S20" s="175"/>
      <c r="T20" s="175"/>
      <c r="U20" s="175"/>
      <c r="V20" s="175"/>
      <c r="W20" s="175"/>
      <c r="X20" s="122"/>
      <c r="Y20" s="122"/>
      <c r="Z20" s="122"/>
      <c r="AA20" s="121"/>
    </row>
    <row r="21" spans="1:27" s="100" customFormat="1" ht="24" customHeight="1" x14ac:dyDescent="0.2">
      <c r="A21" s="189" t="s">
        <v>195</v>
      </c>
      <c r="B21" s="175"/>
      <c r="C21" s="175"/>
      <c r="D21" s="175"/>
      <c r="E21" s="175"/>
      <c r="F21" s="175"/>
      <c r="G21" s="175"/>
      <c r="H21" s="175"/>
      <c r="I21" s="175"/>
      <c r="J21" s="175"/>
      <c r="K21" s="175"/>
      <c r="L21" s="175"/>
      <c r="M21" s="175"/>
      <c r="N21" s="175"/>
      <c r="O21" s="175"/>
      <c r="P21" s="175"/>
      <c r="Q21" s="175"/>
      <c r="R21" s="175"/>
      <c r="S21" s="175"/>
      <c r="T21" s="175"/>
      <c r="U21" s="175"/>
      <c r="V21" s="175"/>
      <c r="W21" s="175"/>
      <c r="X21" s="122"/>
      <c r="Y21" s="122"/>
      <c r="Z21" s="122"/>
      <c r="AA21" s="121"/>
    </row>
    <row r="22" spans="1:27" s="100" customFormat="1" ht="36" customHeight="1" x14ac:dyDescent="0.2">
      <c r="A22" s="190" t="s">
        <v>196</v>
      </c>
      <c r="B22" s="191"/>
      <c r="C22" s="191"/>
      <c r="D22" s="191"/>
      <c r="E22" s="191"/>
      <c r="F22" s="191"/>
      <c r="G22" s="191"/>
      <c r="H22" s="191"/>
      <c r="I22" s="191"/>
      <c r="J22" s="191"/>
      <c r="K22" s="191"/>
      <c r="L22" s="191"/>
      <c r="M22" s="191"/>
      <c r="N22" s="191"/>
      <c r="O22" s="191"/>
      <c r="P22" s="191"/>
      <c r="Q22" s="191"/>
      <c r="R22" s="191"/>
      <c r="S22" s="191"/>
      <c r="T22" s="191"/>
      <c r="U22" s="191"/>
      <c r="V22" s="191"/>
      <c r="W22" s="191"/>
      <c r="X22" s="122"/>
      <c r="Y22" s="122"/>
      <c r="Z22" s="122"/>
      <c r="AA22" s="121"/>
    </row>
    <row r="23" spans="1:27" s="100" customFormat="1" ht="12" customHeight="1" x14ac:dyDescent="0.2">
      <c r="A23" s="187" t="s">
        <v>222</v>
      </c>
      <c r="B23" s="187"/>
      <c r="C23" s="187"/>
      <c r="D23" s="187"/>
      <c r="E23" s="187"/>
      <c r="F23" s="187"/>
      <c r="G23" s="187"/>
      <c r="H23" s="187"/>
      <c r="I23" s="187"/>
      <c r="J23" s="187"/>
      <c r="K23" s="187"/>
      <c r="L23" s="187"/>
      <c r="M23" s="187"/>
      <c r="N23" s="187"/>
      <c r="O23" s="187"/>
      <c r="P23" s="187"/>
      <c r="Q23" s="187"/>
      <c r="R23" s="187"/>
      <c r="S23" s="187"/>
      <c r="T23" s="187"/>
      <c r="U23" s="187"/>
      <c r="V23" s="187"/>
      <c r="W23" s="187"/>
      <c r="X23" s="121"/>
      <c r="Y23" s="121"/>
      <c r="Z23" s="121"/>
      <c r="AA23" s="121"/>
    </row>
    <row r="24" spans="1:27" s="100" customFormat="1" ht="12" customHeight="1" x14ac:dyDescent="0.2">
      <c r="A24" s="187" t="s">
        <v>223</v>
      </c>
      <c r="B24" s="187"/>
      <c r="C24" s="187"/>
      <c r="D24" s="187"/>
      <c r="E24" s="187"/>
      <c r="F24" s="187"/>
      <c r="G24" s="187"/>
      <c r="H24" s="187"/>
      <c r="I24" s="187"/>
      <c r="J24" s="187"/>
      <c r="K24" s="187"/>
      <c r="L24" s="187"/>
      <c r="M24" s="187"/>
      <c r="N24" s="187"/>
      <c r="O24" s="187"/>
      <c r="P24" s="187"/>
      <c r="Q24" s="187"/>
      <c r="R24" s="187"/>
      <c r="S24" s="187"/>
      <c r="T24" s="187"/>
      <c r="U24" s="187"/>
      <c r="V24" s="187"/>
      <c r="W24" s="187"/>
      <c r="X24" s="121"/>
      <c r="Y24" s="121"/>
      <c r="Z24" s="121"/>
      <c r="AA24" s="121"/>
    </row>
    <row r="25" spans="1:27" s="100" customFormat="1" ht="24" customHeight="1" x14ac:dyDescent="0.2">
      <c r="A25" s="188" t="s">
        <v>228</v>
      </c>
      <c r="B25" s="187"/>
      <c r="C25" s="187"/>
      <c r="D25" s="187"/>
      <c r="E25" s="187"/>
      <c r="F25" s="187"/>
      <c r="G25" s="187"/>
      <c r="H25" s="187"/>
      <c r="I25" s="187"/>
      <c r="J25" s="187"/>
      <c r="K25" s="187"/>
      <c r="L25" s="187"/>
      <c r="M25" s="187"/>
      <c r="N25" s="187"/>
      <c r="O25" s="187"/>
      <c r="P25" s="187"/>
      <c r="Q25" s="187"/>
      <c r="R25" s="187"/>
      <c r="S25" s="187"/>
      <c r="T25" s="187"/>
      <c r="U25" s="187"/>
      <c r="V25" s="187"/>
      <c r="W25" s="187"/>
      <c r="X25" s="121"/>
      <c r="Y25" s="121"/>
      <c r="Z25" s="121"/>
      <c r="AA25" s="121"/>
    </row>
    <row r="26" spans="1:27" s="100" customFormat="1" ht="27" customHeight="1" x14ac:dyDescent="0.2"/>
    <row r="27" spans="1:27" s="100" customFormat="1" ht="27" customHeight="1" x14ac:dyDescent="0.2"/>
    <row r="28" spans="1:27" s="100" customFormat="1" ht="27" customHeight="1" x14ac:dyDescent="0.2"/>
    <row r="29" spans="1:27" s="100" customFormat="1" ht="27" customHeight="1" x14ac:dyDescent="0.2"/>
    <row r="30" spans="1:27" s="100" customFormat="1" ht="27" customHeight="1" x14ac:dyDescent="0.2"/>
    <row r="31" spans="1:27" s="100" customFormat="1" ht="27" customHeight="1" x14ac:dyDescent="0.2"/>
    <row r="32" spans="1:27" s="100" customFormat="1" ht="27" customHeight="1" x14ac:dyDescent="0.2"/>
    <row r="33" s="100" customFormat="1" ht="27" customHeight="1" x14ac:dyDescent="0.2"/>
    <row r="34" s="100" customFormat="1" ht="27" customHeight="1" x14ac:dyDescent="0.2"/>
    <row r="35" s="100" customFormat="1" ht="27" customHeight="1" x14ac:dyDescent="0.2"/>
    <row r="36" s="100" customFormat="1" ht="27" customHeight="1" x14ac:dyDescent="0.2"/>
    <row r="37" s="100" customFormat="1" ht="27" customHeight="1" x14ac:dyDescent="0.2"/>
    <row r="38" s="100" customFormat="1" ht="27" customHeight="1" x14ac:dyDescent="0.2"/>
  </sheetData>
  <mergeCells count="45">
    <mergeCell ref="A9:A11"/>
    <mergeCell ref="B9:B11"/>
    <mergeCell ref="A24:W24"/>
    <mergeCell ref="A25:W25"/>
    <mergeCell ref="S9:S11"/>
    <mergeCell ref="T9:T11"/>
    <mergeCell ref="U9:U11"/>
    <mergeCell ref="V9:V11"/>
    <mergeCell ref="W9:W11"/>
    <mergeCell ref="A21:W21"/>
    <mergeCell ref="A22:W22"/>
    <mergeCell ref="A23:W23"/>
    <mergeCell ref="C9:C11"/>
    <mergeCell ref="D9:G9"/>
    <mergeCell ref="H9:R9"/>
    <mergeCell ref="I10:I11"/>
    <mergeCell ref="K10:K11"/>
    <mergeCell ref="N10:Q10"/>
    <mergeCell ref="R10:R11"/>
    <mergeCell ref="D10:D11"/>
    <mergeCell ref="E10:E11"/>
    <mergeCell ref="F10:F11"/>
    <mergeCell ref="G10:G11"/>
    <mergeCell ref="H10:H11"/>
    <mergeCell ref="B3:C3"/>
    <mergeCell ref="B4:C4"/>
    <mergeCell ref="B5:C5"/>
    <mergeCell ref="B8:C8"/>
    <mergeCell ref="J10:J11"/>
    <mergeCell ref="A2:W2"/>
    <mergeCell ref="A17:W17"/>
    <mergeCell ref="A18:W18"/>
    <mergeCell ref="A20:W20"/>
    <mergeCell ref="A19:W19"/>
    <mergeCell ref="A16:W16"/>
    <mergeCell ref="A15:W15"/>
    <mergeCell ref="A14:W14"/>
    <mergeCell ref="D3:F3"/>
    <mergeCell ref="D4:F4"/>
    <mergeCell ref="D5:F5"/>
    <mergeCell ref="D8:F8"/>
    <mergeCell ref="B7:C7"/>
    <mergeCell ref="D7:F7"/>
    <mergeCell ref="B6:C6"/>
    <mergeCell ref="D6:F6"/>
  </mergeCells>
  <phoneticPr fontId="1"/>
  <dataValidations count="3">
    <dataValidation type="list" allowBlank="1" showInputMessage="1" showErrorMessage="1" sqref="D5:F5">
      <formula1>"都道府県,市区町村,公的,国病機構,独法,地方独法,国大法人,共済,健保,国保,学校,社福,医療法人,社団,財団,その他,個人"</formula1>
    </dataValidation>
    <dataValidation type="list" allowBlank="1" showInputMessage="1" showErrorMessage="1" sqref="D3:F3">
      <formula1>"病院,診療所,助産所,介護老人保健施設,指定訪問看護事業所,介護予防訪問看護事業所"</formula1>
    </dataValidation>
    <dataValidation type="whole" operator="greaterThan" allowBlank="1" showInputMessage="1" showErrorMessage="1" sqref="D7:F7">
      <formula1>0</formula1>
    </dataValidation>
  </dataValidations>
  <pageMargins left="0.7" right="0.7" top="0.75" bottom="0.75" header="0.3" footer="0.3"/>
  <pageSetup paperSize="9" scale="8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28"/>
  <sheetViews>
    <sheetView zoomScaleNormal="100" workbookViewId="0">
      <selection activeCell="B33" sqref="B33"/>
    </sheetView>
  </sheetViews>
  <sheetFormatPr defaultColWidth="9" defaultRowHeight="13.2" x14ac:dyDescent="0.2"/>
  <cols>
    <col min="1" max="1" width="15.6640625" style="17" customWidth="1"/>
    <col min="2" max="2" width="54" style="17" customWidth="1"/>
    <col min="3" max="3" width="15.44140625" style="17" customWidth="1"/>
    <col min="4" max="16384" width="9" style="17"/>
  </cols>
  <sheetData>
    <row r="1" spans="1:3" ht="30" customHeight="1" x14ac:dyDescent="0.2">
      <c r="A1" s="34" t="s">
        <v>90</v>
      </c>
    </row>
    <row r="2" spans="1:3" ht="16.2" x14ac:dyDescent="0.2">
      <c r="A2" s="195" t="s">
        <v>52</v>
      </c>
      <c r="B2" s="195"/>
      <c r="C2" s="22"/>
    </row>
    <row r="3" spans="1:3" ht="13.8" thickBot="1" x14ac:dyDescent="0.25"/>
    <row r="4" spans="1:3" ht="25.5" customHeight="1" thickBot="1" x14ac:dyDescent="0.25">
      <c r="A4" s="23" t="s">
        <v>54</v>
      </c>
      <c r="B4" s="24" t="s">
        <v>53</v>
      </c>
    </row>
    <row r="5" spans="1:3" ht="27" customHeight="1" thickTop="1" x14ac:dyDescent="0.2">
      <c r="A5" s="25" t="s">
        <v>1</v>
      </c>
      <c r="B5" s="26" t="s">
        <v>1</v>
      </c>
    </row>
    <row r="6" spans="1:3" ht="27" customHeight="1" x14ac:dyDescent="0.2">
      <c r="A6" s="27" t="s">
        <v>56</v>
      </c>
      <c r="B6" s="28" t="s">
        <v>55</v>
      </c>
    </row>
    <row r="7" spans="1:3" ht="27" customHeight="1" x14ac:dyDescent="0.2">
      <c r="A7" s="192" t="s">
        <v>58</v>
      </c>
      <c r="B7" s="29" t="s">
        <v>57</v>
      </c>
    </row>
    <row r="8" spans="1:3" ht="27" customHeight="1" x14ac:dyDescent="0.2">
      <c r="A8" s="193"/>
      <c r="B8" s="30" t="s">
        <v>59</v>
      </c>
    </row>
    <row r="9" spans="1:3" ht="27" customHeight="1" x14ac:dyDescent="0.2">
      <c r="A9" s="193"/>
      <c r="B9" s="30" t="s">
        <v>60</v>
      </c>
    </row>
    <row r="10" spans="1:3" ht="27" customHeight="1" x14ac:dyDescent="0.2">
      <c r="A10" s="194"/>
      <c r="B10" s="26" t="s">
        <v>61</v>
      </c>
    </row>
    <row r="11" spans="1:3" ht="27" customHeight="1" x14ac:dyDescent="0.2">
      <c r="A11" s="25" t="s">
        <v>50</v>
      </c>
      <c r="B11" s="26" t="s">
        <v>62</v>
      </c>
    </row>
    <row r="12" spans="1:3" ht="27" customHeight="1" x14ac:dyDescent="0.2">
      <c r="A12" s="27" t="s">
        <v>64</v>
      </c>
      <c r="B12" s="28" t="s">
        <v>63</v>
      </c>
    </row>
    <row r="13" spans="1:3" ht="27" customHeight="1" x14ac:dyDescent="0.2">
      <c r="A13" s="27" t="s">
        <v>66</v>
      </c>
      <c r="B13" s="28" t="s">
        <v>65</v>
      </c>
    </row>
    <row r="14" spans="1:3" ht="27" customHeight="1" x14ac:dyDescent="0.2">
      <c r="A14" s="31" t="s">
        <v>51</v>
      </c>
      <c r="B14" s="29" t="s">
        <v>67</v>
      </c>
    </row>
    <row r="15" spans="1:3" ht="27" customHeight="1" x14ac:dyDescent="0.2">
      <c r="A15" s="192" t="s">
        <v>69</v>
      </c>
      <c r="B15" s="29" t="s">
        <v>68</v>
      </c>
    </row>
    <row r="16" spans="1:3" ht="27" customHeight="1" x14ac:dyDescent="0.2">
      <c r="A16" s="193"/>
      <c r="B16" s="30" t="s">
        <v>70</v>
      </c>
    </row>
    <row r="17" spans="1:2" ht="27" customHeight="1" x14ac:dyDescent="0.2">
      <c r="A17" s="193"/>
      <c r="B17" s="30" t="s">
        <v>71</v>
      </c>
    </row>
    <row r="18" spans="1:2" ht="27" customHeight="1" x14ac:dyDescent="0.2">
      <c r="A18" s="194"/>
      <c r="B18" s="26" t="s">
        <v>72</v>
      </c>
    </row>
    <row r="19" spans="1:2" ht="27" customHeight="1" x14ac:dyDescent="0.2">
      <c r="A19" s="27" t="s">
        <v>74</v>
      </c>
      <c r="B19" s="28" t="s">
        <v>73</v>
      </c>
    </row>
    <row r="20" spans="1:2" ht="27" customHeight="1" x14ac:dyDescent="0.2">
      <c r="A20" s="27" t="s">
        <v>76</v>
      </c>
      <c r="B20" s="28" t="s">
        <v>75</v>
      </c>
    </row>
    <row r="21" spans="1:2" ht="27" customHeight="1" x14ac:dyDescent="0.2">
      <c r="A21" s="27" t="s">
        <v>78</v>
      </c>
      <c r="B21" s="28" t="s">
        <v>77</v>
      </c>
    </row>
    <row r="22" spans="1:2" ht="27" customHeight="1" x14ac:dyDescent="0.2">
      <c r="A22" s="27" t="s">
        <v>80</v>
      </c>
      <c r="B22" s="28" t="s">
        <v>79</v>
      </c>
    </row>
    <row r="23" spans="1:2" ht="27" customHeight="1" x14ac:dyDescent="0.2">
      <c r="A23" s="27" t="s">
        <v>81</v>
      </c>
      <c r="B23" s="28" t="s">
        <v>81</v>
      </c>
    </row>
    <row r="24" spans="1:2" ht="27" customHeight="1" x14ac:dyDescent="0.2">
      <c r="A24" s="27" t="s">
        <v>82</v>
      </c>
      <c r="B24" s="104" t="s">
        <v>147</v>
      </c>
    </row>
    <row r="25" spans="1:2" ht="27" customHeight="1" x14ac:dyDescent="0.2">
      <c r="A25" s="27" t="s">
        <v>83</v>
      </c>
      <c r="B25" s="104" t="s">
        <v>148</v>
      </c>
    </row>
    <row r="26" spans="1:2" ht="27" customHeight="1" x14ac:dyDescent="0.2">
      <c r="A26" s="27" t="s">
        <v>31</v>
      </c>
      <c r="B26" s="28" t="s">
        <v>84</v>
      </c>
    </row>
    <row r="27" spans="1:2" ht="27" customHeight="1" x14ac:dyDescent="0.2">
      <c r="A27" s="27" t="s">
        <v>85</v>
      </c>
      <c r="B27" s="28" t="s">
        <v>85</v>
      </c>
    </row>
    <row r="28" spans="1:2" ht="27" customHeight="1" thickBot="1" x14ac:dyDescent="0.25">
      <c r="A28" s="32" t="s">
        <v>87</v>
      </c>
      <c r="B28" s="33" t="s">
        <v>86</v>
      </c>
    </row>
  </sheetData>
  <mergeCells count="3">
    <mergeCell ref="A7:A10"/>
    <mergeCell ref="A15:A18"/>
    <mergeCell ref="A2:B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G85"/>
  <sheetViews>
    <sheetView view="pageBreakPreview" zoomScale="75" zoomScaleNormal="100" zoomScaleSheetLayoutView="75" workbookViewId="0">
      <selection activeCell="F57" sqref="F57"/>
    </sheetView>
  </sheetViews>
  <sheetFormatPr defaultColWidth="9" defaultRowHeight="13.2" x14ac:dyDescent="0.2"/>
  <cols>
    <col min="1" max="1" width="1.88671875" style="1" customWidth="1"/>
    <col min="2" max="2" width="2.109375" style="1" customWidth="1"/>
    <col min="3" max="3" width="5.6640625" style="110" customWidth="1"/>
    <col min="4" max="4" width="22.6640625" style="1" customWidth="1"/>
    <col min="5" max="5" width="2.109375" style="1" customWidth="1"/>
    <col min="6" max="6" width="28.6640625" style="1" customWidth="1"/>
    <col min="7" max="7" width="45.33203125" style="1" customWidth="1"/>
    <col min="8" max="16384" width="9" style="1"/>
  </cols>
  <sheetData>
    <row r="1" spans="1:7" x14ac:dyDescent="0.2">
      <c r="A1" s="1" t="s">
        <v>88</v>
      </c>
      <c r="G1" s="2"/>
    </row>
    <row r="2" spans="1:7" ht="12" customHeight="1" x14ac:dyDescent="0.2">
      <c r="G2" s="15"/>
    </row>
    <row r="3" spans="1:7" s="3" customFormat="1" ht="19.5" customHeight="1" x14ac:dyDescent="0.2">
      <c r="C3" s="111"/>
      <c r="G3" s="36" t="s">
        <v>92</v>
      </c>
    </row>
    <row r="4" spans="1:7" s="4" customFormat="1" ht="25.5" customHeight="1" x14ac:dyDescent="0.2">
      <c r="B4" s="197" t="s">
        <v>3</v>
      </c>
      <c r="C4" s="197"/>
      <c r="D4" s="197"/>
      <c r="E4" s="197"/>
      <c r="F4" s="197"/>
      <c r="G4" s="197"/>
    </row>
    <row r="5" spans="1:7" s="3" customFormat="1" ht="23.25" customHeight="1" x14ac:dyDescent="0.2">
      <c r="B5" s="5"/>
      <c r="C5" s="198" t="s">
        <v>0</v>
      </c>
      <c r="D5" s="198"/>
      <c r="E5" s="6"/>
      <c r="F5" s="7" t="s">
        <v>145</v>
      </c>
      <c r="G5" s="7" t="s">
        <v>4</v>
      </c>
    </row>
    <row r="6" spans="1:7" s="3" customFormat="1" ht="18" customHeight="1" x14ac:dyDescent="0.2">
      <c r="B6" s="8"/>
      <c r="C6" s="112"/>
      <c r="D6" s="9"/>
      <c r="E6" s="10"/>
      <c r="F6" s="11" t="s">
        <v>5</v>
      </c>
      <c r="G6" s="12"/>
    </row>
    <row r="7" spans="1:7" s="3" customFormat="1" ht="17.399999999999999" customHeight="1" x14ac:dyDescent="0.2">
      <c r="B7" s="76" t="s">
        <v>20</v>
      </c>
      <c r="C7" s="113"/>
      <c r="D7" s="77"/>
      <c r="E7" s="78"/>
      <c r="F7" s="101"/>
      <c r="G7" s="79"/>
    </row>
    <row r="8" spans="1:7" s="3" customFormat="1" ht="17.399999999999999" customHeight="1" x14ac:dyDescent="0.2">
      <c r="B8" s="80"/>
      <c r="C8" s="199" t="s">
        <v>8</v>
      </c>
      <c r="D8" s="199"/>
      <c r="E8" s="108"/>
      <c r="F8" s="109"/>
      <c r="G8" s="109"/>
    </row>
    <row r="9" spans="1:7" s="3" customFormat="1" ht="12.75" customHeight="1" x14ac:dyDescent="0.2">
      <c r="B9" s="80"/>
      <c r="C9" s="113"/>
      <c r="D9" s="77"/>
      <c r="E9" s="78"/>
      <c r="F9" s="101"/>
      <c r="G9" s="79"/>
    </row>
    <row r="10" spans="1:7" s="3" customFormat="1" ht="17.399999999999999" customHeight="1" x14ac:dyDescent="0.2">
      <c r="B10" s="80"/>
      <c r="C10" s="200" t="s">
        <v>21</v>
      </c>
      <c r="D10" s="200"/>
      <c r="E10" s="117"/>
      <c r="F10" s="129">
        <f>SUM(F12,F14,F16)</f>
        <v>0</v>
      </c>
      <c r="G10" s="109"/>
    </row>
    <row r="11" spans="1:7" s="3" customFormat="1" ht="12.75" customHeight="1" x14ac:dyDescent="0.2">
      <c r="B11" s="80"/>
      <c r="C11" s="113"/>
      <c r="D11" s="77"/>
      <c r="E11" s="78"/>
      <c r="F11" s="101"/>
      <c r="G11" s="79"/>
    </row>
    <row r="12" spans="1:7" s="3" customFormat="1" ht="17.399999999999999" customHeight="1" x14ac:dyDescent="0.2">
      <c r="B12" s="80"/>
      <c r="C12" s="113"/>
      <c r="D12" s="77" t="s">
        <v>22</v>
      </c>
      <c r="E12" s="78"/>
      <c r="F12" s="109"/>
      <c r="G12" s="109"/>
    </row>
    <row r="13" spans="1:7" s="3" customFormat="1" ht="12.75" customHeight="1" x14ac:dyDescent="0.2">
      <c r="B13" s="80"/>
      <c r="C13" s="113"/>
      <c r="D13" s="77"/>
      <c r="E13" s="78"/>
      <c r="F13" s="101"/>
      <c r="G13" s="79"/>
    </row>
    <row r="14" spans="1:7" s="3" customFormat="1" ht="17.399999999999999" customHeight="1" x14ac:dyDescent="0.2">
      <c r="B14" s="80"/>
      <c r="C14" s="113"/>
      <c r="D14" s="77" t="s">
        <v>23</v>
      </c>
      <c r="E14" s="78"/>
      <c r="F14" s="109"/>
      <c r="G14" s="109"/>
    </row>
    <row r="15" spans="1:7" s="3" customFormat="1" ht="12.75" customHeight="1" x14ac:dyDescent="0.2">
      <c r="B15" s="80"/>
      <c r="C15" s="113"/>
      <c r="D15" s="77"/>
      <c r="E15" s="78"/>
      <c r="F15" s="101"/>
      <c r="G15" s="79"/>
    </row>
    <row r="16" spans="1:7" s="3" customFormat="1" ht="17.399999999999999" customHeight="1" x14ac:dyDescent="0.2">
      <c r="B16" s="80"/>
      <c r="C16" s="113"/>
      <c r="D16" s="77" t="s">
        <v>24</v>
      </c>
      <c r="E16" s="78"/>
      <c r="F16" s="109"/>
      <c r="G16" s="109"/>
    </row>
    <row r="17" spans="2:7" s="3" customFormat="1" ht="12.75" customHeight="1" x14ac:dyDescent="0.2">
      <c r="B17" s="80"/>
      <c r="C17" s="113"/>
      <c r="D17" s="77"/>
      <c r="E17" s="78"/>
      <c r="F17" s="101"/>
      <c r="G17" s="79"/>
    </row>
    <row r="18" spans="2:7" s="3" customFormat="1" ht="17.399999999999999" customHeight="1" x14ac:dyDescent="0.2">
      <c r="B18" s="80"/>
      <c r="C18" s="200" t="s">
        <v>15</v>
      </c>
      <c r="D18" s="200"/>
      <c r="E18" s="117"/>
      <c r="F18" s="109"/>
      <c r="G18" s="109"/>
    </row>
    <row r="19" spans="2:7" s="3" customFormat="1" ht="15" customHeight="1" x14ac:dyDescent="0.2">
      <c r="B19" s="80"/>
      <c r="C19" s="113"/>
      <c r="D19" s="77"/>
      <c r="E19" s="78"/>
      <c r="F19" s="101"/>
      <c r="G19" s="79"/>
    </row>
    <row r="20" spans="2:7" s="3" customFormat="1" ht="17.399999999999999" customHeight="1" x14ac:dyDescent="0.2">
      <c r="B20" s="80"/>
      <c r="C20" s="199" t="s">
        <v>16</v>
      </c>
      <c r="D20" s="199"/>
      <c r="E20" s="108"/>
      <c r="F20" s="109"/>
      <c r="G20" s="109"/>
    </row>
    <row r="21" spans="2:7" s="3" customFormat="1" ht="15" customHeight="1" x14ac:dyDescent="0.2">
      <c r="B21" s="80"/>
      <c r="C21" s="113"/>
      <c r="D21" s="81"/>
      <c r="E21" s="78"/>
      <c r="F21" s="101"/>
      <c r="G21" s="79"/>
    </row>
    <row r="22" spans="2:7" s="3" customFormat="1" ht="17.399999999999999" customHeight="1" x14ac:dyDescent="0.2">
      <c r="B22" s="80"/>
      <c r="C22" s="199" t="s">
        <v>9</v>
      </c>
      <c r="D22" s="199"/>
      <c r="E22" s="108"/>
      <c r="F22" s="101">
        <f>SUM(F24,F26,F28,F30)</f>
        <v>0</v>
      </c>
      <c r="G22" s="109"/>
    </row>
    <row r="23" spans="2:7" s="3" customFormat="1" ht="15" customHeight="1" x14ac:dyDescent="0.2">
      <c r="B23" s="80"/>
      <c r="C23" s="113"/>
      <c r="D23" s="77"/>
      <c r="E23" s="78"/>
      <c r="F23" s="101"/>
      <c r="G23" s="79"/>
    </row>
    <row r="24" spans="2:7" s="3" customFormat="1" ht="17.399999999999999" customHeight="1" x14ac:dyDescent="0.2">
      <c r="B24" s="80"/>
      <c r="C24" s="113"/>
      <c r="D24" s="77" t="s">
        <v>6</v>
      </c>
      <c r="E24" s="78"/>
      <c r="F24" s="109"/>
      <c r="G24" s="109"/>
    </row>
    <row r="25" spans="2:7" s="3" customFormat="1" ht="15" customHeight="1" x14ac:dyDescent="0.2">
      <c r="B25" s="80"/>
      <c r="C25" s="113"/>
      <c r="D25" s="4"/>
      <c r="E25" s="78"/>
      <c r="F25" s="101"/>
      <c r="G25" s="79"/>
    </row>
    <row r="26" spans="2:7" s="3" customFormat="1" ht="17.399999999999999" customHeight="1" x14ac:dyDescent="0.2">
      <c r="B26" s="80"/>
      <c r="C26" s="113"/>
      <c r="D26" s="77" t="s">
        <v>10</v>
      </c>
      <c r="E26" s="78"/>
      <c r="F26" s="109"/>
      <c r="G26" s="109"/>
    </row>
    <row r="27" spans="2:7" s="3" customFormat="1" ht="15" customHeight="1" x14ac:dyDescent="0.2">
      <c r="B27" s="80"/>
      <c r="C27" s="113"/>
      <c r="D27" s="77"/>
      <c r="E27" s="78"/>
      <c r="F27" s="101"/>
      <c r="G27" s="79"/>
    </row>
    <row r="28" spans="2:7" s="3" customFormat="1" ht="17.399999999999999" customHeight="1" x14ac:dyDescent="0.2">
      <c r="B28" s="80"/>
      <c r="C28" s="113"/>
      <c r="D28" s="77" t="s">
        <v>11</v>
      </c>
      <c r="E28" s="78"/>
      <c r="F28" s="109"/>
      <c r="G28" s="109"/>
    </row>
    <row r="29" spans="2:7" s="3" customFormat="1" ht="15" customHeight="1" x14ac:dyDescent="0.2">
      <c r="B29" s="80"/>
      <c r="C29" s="113"/>
      <c r="D29" s="77"/>
      <c r="E29" s="78"/>
      <c r="F29" s="101"/>
      <c r="G29" s="79"/>
    </row>
    <row r="30" spans="2:7" s="3" customFormat="1" ht="15" customHeight="1" x14ac:dyDescent="0.2">
      <c r="B30" s="80"/>
      <c r="C30" s="113"/>
      <c r="D30" s="77" t="s">
        <v>25</v>
      </c>
      <c r="E30" s="78"/>
      <c r="F30" s="109"/>
      <c r="G30" s="109"/>
    </row>
    <row r="31" spans="2:7" s="3" customFormat="1" ht="15" customHeight="1" x14ac:dyDescent="0.2">
      <c r="B31" s="80"/>
      <c r="C31" s="113"/>
      <c r="D31" s="77"/>
      <c r="E31" s="78"/>
      <c r="F31" s="101"/>
      <c r="G31" s="79"/>
    </row>
    <row r="32" spans="2:7" s="3" customFormat="1" ht="17.25" customHeight="1" x14ac:dyDescent="0.2">
      <c r="B32" s="80"/>
      <c r="C32" s="199" t="s">
        <v>12</v>
      </c>
      <c r="D32" s="199"/>
      <c r="E32" s="108"/>
      <c r="F32" s="101">
        <f>SUM(F34,F36)</f>
        <v>0</v>
      </c>
      <c r="G32" s="109"/>
    </row>
    <row r="33" spans="2:7" s="3" customFormat="1" ht="17.25" customHeight="1" x14ac:dyDescent="0.2">
      <c r="B33" s="80"/>
      <c r="C33" s="114"/>
      <c r="D33" s="77"/>
      <c r="E33" s="78"/>
      <c r="F33" s="101"/>
      <c r="G33" s="79"/>
    </row>
    <row r="34" spans="2:7" s="3" customFormat="1" ht="17.25" customHeight="1" x14ac:dyDescent="0.2">
      <c r="B34" s="80"/>
      <c r="C34" s="114"/>
      <c r="D34" s="77" t="s">
        <v>13</v>
      </c>
      <c r="E34" s="78"/>
      <c r="F34" s="109"/>
      <c r="G34" s="109"/>
    </row>
    <row r="35" spans="2:7" s="3" customFormat="1" ht="17.25" customHeight="1" x14ac:dyDescent="0.2">
      <c r="B35" s="80"/>
      <c r="C35" s="114"/>
      <c r="D35" s="77"/>
      <c r="E35" s="78"/>
      <c r="F35" s="101"/>
      <c r="G35" s="79"/>
    </row>
    <row r="36" spans="2:7" s="3" customFormat="1" ht="15" customHeight="1" x14ac:dyDescent="0.2">
      <c r="B36" s="80"/>
      <c r="C36" s="113"/>
      <c r="D36" s="77" t="s">
        <v>19</v>
      </c>
      <c r="E36" s="78"/>
      <c r="F36" s="109"/>
      <c r="G36" s="109"/>
    </row>
    <row r="37" spans="2:7" s="3" customFormat="1" ht="15" customHeight="1" x14ac:dyDescent="0.2">
      <c r="B37" s="80"/>
      <c r="C37" s="113"/>
      <c r="D37" s="77"/>
      <c r="E37" s="78"/>
      <c r="F37" s="101"/>
      <c r="G37" s="79"/>
    </row>
    <row r="38" spans="2:7" s="3" customFormat="1" ht="17.399999999999999" customHeight="1" x14ac:dyDescent="0.2">
      <c r="B38" s="80"/>
      <c r="C38" s="199" t="s">
        <v>14</v>
      </c>
      <c r="D38" s="199"/>
      <c r="E38" s="108"/>
      <c r="F38" s="109"/>
      <c r="G38" s="109"/>
    </row>
    <row r="39" spans="2:7" s="3" customFormat="1" ht="17.399999999999999" customHeight="1" x14ac:dyDescent="0.2">
      <c r="B39" s="80"/>
      <c r="C39" s="114"/>
      <c r="D39" s="77"/>
      <c r="E39" s="78"/>
      <c r="F39" s="101"/>
      <c r="G39" s="79"/>
    </row>
    <row r="40" spans="2:7" s="3" customFormat="1" ht="17.399999999999999" customHeight="1" x14ac:dyDescent="0.2">
      <c r="B40" s="80"/>
      <c r="C40" s="199" t="s">
        <v>17</v>
      </c>
      <c r="D40" s="199"/>
      <c r="E40" s="108"/>
      <c r="F40" s="109"/>
      <c r="G40" s="109"/>
    </row>
    <row r="41" spans="2:7" s="3" customFormat="1" ht="15" customHeight="1" x14ac:dyDescent="0.2">
      <c r="B41" s="80"/>
      <c r="C41" s="113"/>
      <c r="D41" s="81"/>
      <c r="E41" s="78"/>
      <c r="F41" s="101"/>
      <c r="G41" s="79"/>
    </row>
    <row r="42" spans="2:7" s="3" customFormat="1" ht="17.399999999999999" customHeight="1" x14ac:dyDescent="0.2">
      <c r="B42" s="82"/>
      <c r="C42" s="201" t="s">
        <v>2</v>
      </c>
      <c r="D42" s="201"/>
      <c r="E42" s="83"/>
      <c r="F42" s="130">
        <f>SUM(F8,F10,F18,F20,F22,F32,F38,F40)</f>
        <v>0</v>
      </c>
      <c r="G42" s="84"/>
    </row>
    <row r="43" spans="2:7" s="3" customFormat="1" ht="17.399999999999999" customHeight="1" x14ac:dyDescent="0.2">
      <c r="B43" s="76" t="s">
        <v>26</v>
      </c>
      <c r="C43" s="114"/>
      <c r="D43" s="77"/>
      <c r="E43" s="78"/>
      <c r="F43" s="101"/>
      <c r="G43" s="79"/>
    </row>
    <row r="44" spans="2:7" s="3" customFormat="1" ht="17.399999999999999" customHeight="1" x14ac:dyDescent="0.2">
      <c r="B44" s="80"/>
      <c r="C44" s="199" t="s">
        <v>27</v>
      </c>
      <c r="D44" s="199"/>
      <c r="E44" s="108"/>
      <c r="F44" s="101">
        <f>SUM(F46,F48,F50)</f>
        <v>0</v>
      </c>
      <c r="G44" s="109"/>
    </row>
    <row r="45" spans="2:7" s="3" customFormat="1" ht="12.75" customHeight="1" x14ac:dyDescent="0.2">
      <c r="B45" s="80"/>
      <c r="C45" s="113"/>
      <c r="D45" s="77"/>
      <c r="E45" s="78"/>
      <c r="F45" s="101"/>
      <c r="G45" s="79"/>
    </row>
    <row r="46" spans="2:7" s="3" customFormat="1" ht="17.399999999999999" customHeight="1" x14ac:dyDescent="0.2">
      <c r="B46" s="80"/>
      <c r="C46" s="113"/>
      <c r="D46" s="77" t="s">
        <v>22</v>
      </c>
      <c r="E46" s="78"/>
      <c r="F46" s="109"/>
      <c r="G46" s="109"/>
    </row>
    <row r="47" spans="2:7" s="3" customFormat="1" ht="12.75" customHeight="1" x14ac:dyDescent="0.2">
      <c r="B47" s="80"/>
      <c r="C47" s="113"/>
      <c r="D47" s="77"/>
      <c r="E47" s="78"/>
      <c r="F47" s="101"/>
      <c r="G47" s="79"/>
    </row>
    <row r="48" spans="2:7" s="3" customFormat="1" ht="17.399999999999999" customHeight="1" x14ac:dyDescent="0.2">
      <c r="B48" s="80"/>
      <c r="C48" s="113"/>
      <c r="D48" s="77" t="s">
        <v>23</v>
      </c>
      <c r="E48" s="78"/>
      <c r="F48" s="109"/>
      <c r="G48" s="109"/>
    </row>
    <row r="49" spans="1:7" s="3" customFormat="1" ht="12.75" customHeight="1" x14ac:dyDescent="0.2">
      <c r="B49" s="80"/>
      <c r="C49" s="113"/>
      <c r="D49" s="77"/>
      <c r="E49" s="78"/>
      <c r="F49" s="101"/>
      <c r="G49" s="79"/>
    </row>
    <row r="50" spans="1:7" s="3" customFormat="1" ht="17.399999999999999" customHeight="1" x14ac:dyDescent="0.2">
      <c r="B50" s="80"/>
      <c r="C50" s="113"/>
      <c r="D50" s="77" t="s">
        <v>24</v>
      </c>
      <c r="E50" s="78"/>
      <c r="F50" s="109"/>
      <c r="G50" s="109"/>
    </row>
    <row r="51" spans="1:7" s="3" customFormat="1" ht="12.75" customHeight="1" x14ac:dyDescent="0.2">
      <c r="B51" s="85"/>
      <c r="C51" s="115"/>
      <c r="D51" s="86"/>
      <c r="E51" s="87"/>
      <c r="F51" s="102"/>
      <c r="G51" s="88"/>
    </row>
    <row r="52" spans="1:7" s="3" customFormat="1" ht="17.399999999999999" customHeight="1" x14ac:dyDescent="0.2">
      <c r="B52" s="89"/>
      <c r="C52" s="204" t="s">
        <v>2</v>
      </c>
      <c r="D52" s="204"/>
      <c r="E52" s="90"/>
      <c r="F52" s="131">
        <f>SUM(F44)</f>
        <v>0</v>
      </c>
      <c r="G52" s="91"/>
    </row>
    <row r="53" spans="1:7" s="3" customFormat="1" ht="17.399999999999999" customHeight="1" x14ac:dyDescent="0.2">
      <c r="A53" s="13"/>
      <c r="B53" s="92" t="s">
        <v>224</v>
      </c>
      <c r="C53" s="116"/>
      <c r="D53" s="93"/>
      <c r="E53" s="94"/>
      <c r="F53" s="103"/>
      <c r="G53" s="95"/>
    </row>
    <row r="54" spans="1:7" s="3" customFormat="1" ht="15" customHeight="1" x14ac:dyDescent="0.2">
      <c r="B54" s="80"/>
      <c r="C54" s="199" t="s">
        <v>27</v>
      </c>
      <c r="D54" s="199"/>
      <c r="E54" s="108"/>
      <c r="F54" s="101">
        <f>SUM(F56,F58,F60)</f>
        <v>0</v>
      </c>
      <c r="G54" s="109"/>
    </row>
    <row r="55" spans="1:7" s="3" customFormat="1" ht="12.75" customHeight="1" x14ac:dyDescent="0.2">
      <c r="B55" s="80"/>
      <c r="C55" s="113"/>
      <c r="D55" s="77"/>
      <c r="E55" s="78"/>
      <c r="F55" s="101"/>
      <c r="G55" s="79"/>
    </row>
    <row r="56" spans="1:7" s="3" customFormat="1" ht="15" customHeight="1" x14ac:dyDescent="0.2">
      <c r="B56" s="80"/>
      <c r="C56" s="113"/>
      <c r="D56" s="77" t="s">
        <v>22</v>
      </c>
      <c r="E56" s="78"/>
      <c r="F56" s="109"/>
      <c r="G56" s="109"/>
    </row>
    <row r="57" spans="1:7" s="3" customFormat="1" ht="12.75" customHeight="1" x14ac:dyDescent="0.2">
      <c r="B57" s="80"/>
      <c r="C57" s="113"/>
      <c r="D57" s="77"/>
      <c r="E57" s="78"/>
      <c r="F57" s="101"/>
      <c r="G57" s="79"/>
    </row>
    <row r="58" spans="1:7" s="3" customFormat="1" ht="17.25" customHeight="1" x14ac:dyDescent="0.2">
      <c r="B58" s="80"/>
      <c r="C58" s="113"/>
      <c r="D58" s="77" t="s">
        <v>23</v>
      </c>
      <c r="E58" s="78"/>
      <c r="F58" s="109"/>
      <c r="G58" s="109"/>
    </row>
    <row r="59" spans="1:7" s="3" customFormat="1" ht="12.75" customHeight="1" x14ac:dyDescent="0.2">
      <c r="B59" s="80"/>
      <c r="C59" s="113"/>
      <c r="D59" s="77"/>
      <c r="E59" s="78"/>
      <c r="F59" s="101"/>
      <c r="G59" s="79"/>
    </row>
    <row r="60" spans="1:7" s="3" customFormat="1" ht="17.25" customHeight="1" x14ac:dyDescent="0.2">
      <c r="B60" s="80"/>
      <c r="C60" s="113"/>
      <c r="D60" s="77" t="s">
        <v>24</v>
      </c>
      <c r="E60" s="78"/>
      <c r="F60" s="109"/>
      <c r="G60" s="109"/>
    </row>
    <row r="61" spans="1:7" s="3" customFormat="1" ht="12.75" customHeight="1" x14ac:dyDescent="0.2">
      <c r="B61" s="80"/>
      <c r="C61" s="113"/>
      <c r="D61" s="77"/>
      <c r="E61" s="78"/>
      <c r="F61" s="101"/>
      <c r="G61" s="79"/>
    </row>
    <row r="62" spans="1:7" s="3" customFormat="1" ht="17.25" customHeight="1" x14ac:dyDescent="0.2">
      <c r="B62" s="80"/>
      <c r="C62" s="199" t="s">
        <v>9</v>
      </c>
      <c r="D62" s="199"/>
      <c r="E62" s="108"/>
      <c r="F62" s="101">
        <f>SUM(F64,F66,F68,F70)</f>
        <v>0</v>
      </c>
      <c r="G62" s="109"/>
    </row>
    <row r="63" spans="1:7" s="3" customFormat="1" ht="15" customHeight="1" x14ac:dyDescent="0.2">
      <c r="B63" s="80"/>
      <c r="C63" s="113"/>
      <c r="D63" s="77"/>
      <c r="E63" s="78"/>
      <c r="F63" s="101"/>
      <c r="G63" s="79"/>
    </row>
    <row r="64" spans="1:7" s="3" customFormat="1" ht="17.25" customHeight="1" x14ac:dyDescent="0.2">
      <c r="B64" s="80"/>
      <c r="C64" s="113"/>
      <c r="D64" s="77" t="s">
        <v>6</v>
      </c>
      <c r="E64" s="78"/>
      <c r="F64" s="109"/>
      <c r="G64" s="109"/>
    </row>
    <row r="65" spans="2:7" s="3" customFormat="1" ht="15" customHeight="1" x14ac:dyDescent="0.2">
      <c r="B65" s="80"/>
      <c r="C65" s="113"/>
      <c r="D65" s="4"/>
      <c r="E65" s="78"/>
      <c r="F65" s="101"/>
      <c r="G65" s="79"/>
    </row>
    <row r="66" spans="2:7" s="3" customFormat="1" ht="17.25" customHeight="1" x14ac:dyDescent="0.2">
      <c r="B66" s="80"/>
      <c r="C66" s="113"/>
      <c r="D66" s="77" t="s">
        <v>10</v>
      </c>
      <c r="E66" s="78"/>
      <c r="F66" s="109"/>
      <c r="G66" s="109"/>
    </row>
    <row r="67" spans="2:7" s="3" customFormat="1" ht="15" customHeight="1" x14ac:dyDescent="0.2">
      <c r="B67" s="80"/>
      <c r="C67" s="113"/>
      <c r="D67" s="77"/>
      <c r="E67" s="78"/>
      <c r="F67" s="101"/>
      <c r="G67" s="79"/>
    </row>
    <row r="68" spans="2:7" s="3" customFormat="1" ht="17.25" customHeight="1" x14ac:dyDescent="0.2">
      <c r="B68" s="80"/>
      <c r="C68" s="113"/>
      <c r="D68" s="77" t="s">
        <v>11</v>
      </c>
      <c r="E68" s="78"/>
      <c r="F68" s="109"/>
      <c r="G68" s="109"/>
    </row>
    <row r="69" spans="2:7" s="3" customFormat="1" ht="17.25" customHeight="1" x14ac:dyDescent="0.2">
      <c r="B69" s="80"/>
      <c r="C69" s="113"/>
      <c r="D69" s="77"/>
      <c r="E69" s="78"/>
      <c r="F69" s="101"/>
      <c r="G69" s="79"/>
    </row>
    <row r="70" spans="2:7" s="3" customFormat="1" ht="17.25" customHeight="1" x14ac:dyDescent="0.2">
      <c r="B70" s="80"/>
      <c r="C70" s="113"/>
      <c r="D70" s="77" t="s">
        <v>25</v>
      </c>
      <c r="E70" s="78"/>
      <c r="F70" s="109"/>
      <c r="G70" s="109"/>
    </row>
    <row r="71" spans="2:7" s="3" customFormat="1" ht="15" customHeight="1" x14ac:dyDescent="0.2">
      <c r="B71" s="80"/>
      <c r="C71" s="113"/>
      <c r="D71" s="77"/>
      <c r="E71" s="78"/>
      <c r="F71" s="101"/>
      <c r="G71" s="79"/>
    </row>
    <row r="72" spans="2:7" s="3" customFormat="1" ht="15" customHeight="1" x14ac:dyDescent="0.2">
      <c r="B72" s="80"/>
      <c r="C72" s="199" t="s">
        <v>12</v>
      </c>
      <c r="D72" s="199"/>
      <c r="E72" s="108"/>
      <c r="F72" s="101">
        <f>SUM(F74,F76)</f>
        <v>0</v>
      </c>
      <c r="G72" s="109"/>
    </row>
    <row r="73" spans="2:7" s="3" customFormat="1" ht="15" customHeight="1" x14ac:dyDescent="0.2">
      <c r="B73" s="80"/>
      <c r="C73" s="113"/>
      <c r="D73" s="77"/>
      <c r="E73" s="78"/>
      <c r="F73" s="101"/>
      <c r="G73" s="79"/>
    </row>
    <row r="74" spans="2:7" s="3" customFormat="1" ht="15" customHeight="1" x14ac:dyDescent="0.2">
      <c r="B74" s="80"/>
      <c r="C74" s="113"/>
      <c r="D74" s="77" t="s">
        <v>13</v>
      </c>
      <c r="E74" s="78"/>
      <c r="F74" s="109"/>
      <c r="G74" s="109"/>
    </row>
    <row r="75" spans="2:7" s="3" customFormat="1" ht="15" customHeight="1" x14ac:dyDescent="0.2">
      <c r="B75" s="80"/>
      <c r="C75" s="113"/>
      <c r="D75" s="77"/>
      <c r="E75" s="78"/>
      <c r="F75" s="101"/>
      <c r="G75" s="79"/>
    </row>
    <row r="76" spans="2:7" s="3" customFormat="1" ht="15" customHeight="1" x14ac:dyDescent="0.2">
      <c r="B76" s="80"/>
      <c r="C76" s="113"/>
      <c r="D76" s="77" t="s">
        <v>19</v>
      </c>
      <c r="E76" s="78"/>
      <c r="F76" s="109"/>
      <c r="G76" s="109"/>
    </row>
    <row r="77" spans="2:7" s="3" customFormat="1" ht="15" customHeight="1" x14ac:dyDescent="0.2">
      <c r="B77" s="80"/>
      <c r="C77" s="113"/>
      <c r="D77" s="77"/>
      <c r="E77" s="78"/>
      <c r="F77" s="101"/>
      <c r="G77" s="79"/>
    </row>
    <row r="78" spans="2:7" s="3" customFormat="1" ht="17.25" customHeight="1" x14ac:dyDescent="0.2">
      <c r="B78" s="80"/>
      <c r="C78" s="199" t="s">
        <v>14</v>
      </c>
      <c r="D78" s="199"/>
      <c r="E78" s="108"/>
      <c r="F78" s="109"/>
      <c r="G78" s="109"/>
    </row>
    <row r="79" spans="2:7" s="3" customFormat="1" ht="17.25" customHeight="1" x14ac:dyDescent="0.2">
      <c r="B79" s="80"/>
      <c r="C79" s="114"/>
      <c r="D79" s="77"/>
      <c r="E79" s="78"/>
      <c r="F79" s="101"/>
      <c r="G79" s="79"/>
    </row>
    <row r="80" spans="2:7" s="3" customFormat="1" ht="17.25" customHeight="1" x14ac:dyDescent="0.2">
      <c r="B80" s="80"/>
      <c r="C80" s="199" t="s">
        <v>17</v>
      </c>
      <c r="D80" s="199"/>
      <c r="E80" s="108"/>
      <c r="F80" s="109"/>
      <c r="G80" s="109"/>
    </row>
    <row r="81" spans="1:7" s="3" customFormat="1" ht="15" customHeight="1" x14ac:dyDescent="0.2">
      <c r="B81" s="85"/>
      <c r="C81" s="115"/>
      <c r="D81" s="96"/>
      <c r="E81" s="87"/>
      <c r="F81" s="102"/>
      <c r="G81" s="88"/>
    </row>
    <row r="82" spans="1:7" s="3" customFormat="1" ht="17.25" customHeight="1" thickBot="1" x14ac:dyDescent="0.25">
      <c r="B82" s="80"/>
      <c r="C82" s="202" t="s">
        <v>2</v>
      </c>
      <c r="D82" s="202"/>
      <c r="E82" s="78"/>
      <c r="F82" s="101">
        <f>SUM(F54,F62,F72,F78,F80)</f>
        <v>0</v>
      </c>
      <c r="G82" s="79"/>
    </row>
    <row r="83" spans="1:7" s="3" customFormat="1" ht="30" customHeight="1" thickTop="1" x14ac:dyDescent="0.2">
      <c r="B83" s="97"/>
      <c r="C83" s="203" t="s">
        <v>7</v>
      </c>
      <c r="D83" s="203"/>
      <c r="E83" s="98"/>
      <c r="F83" s="132">
        <f>SUM(F42,F52,F82)</f>
        <v>0</v>
      </c>
      <c r="G83" s="99"/>
    </row>
    <row r="85" spans="1:7" x14ac:dyDescent="0.2">
      <c r="A85" s="149"/>
      <c r="B85" s="196" t="s">
        <v>210</v>
      </c>
      <c r="C85" s="196"/>
      <c r="D85" s="196"/>
      <c r="E85" s="196"/>
      <c r="F85" s="196"/>
      <c r="G85" s="196"/>
    </row>
  </sheetData>
  <mergeCells count="21">
    <mergeCell ref="C54:D54"/>
    <mergeCell ref="C62:D62"/>
    <mergeCell ref="C72:D72"/>
    <mergeCell ref="C78:D78"/>
    <mergeCell ref="C80:D80"/>
    <mergeCell ref="B85:G85"/>
    <mergeCell ref="B4:G4"/>
    <mergeCell ref="C5:D5"/>
    <mergeCell ref="C8:D8"/>
    <mergeCell ref="C10:D10"/>
    <mergeCell ref="C18:D18"/>
    <mergeCell ref="C20:D20"/>
    <mergeCell ref="C22:D22"/>
    <mergeCell ref="C32:D32"/>
    <mergeCell ref="C38:D38"/>
    <mergeCell ref="C40:D40"/>
    <mergeCell ref="C42:D42"/>
    <mergeCell ref="C44:D44"/>
    <mergeCell ref="C82:D82"/>
    <mergeCell ref="C83:D83"/>
    <mergeCell ref="C52:D52"/>
  </mergeCells>
  <phoneticPr fontId="1"/>
  <printOptions horizontalCentered="1"/>
  <pageMargins left="0.23622047244094491" right="0.23622047244094491" top="0.35433070866141736" bottom="0.15748031496062992" header="0.31496062992125984" footer="0.31496062992125984"/>
  <pageSetup paperSize="9" scale="64" fitToWidth="0" orientation="portrait" horizontalDpi="1200" verticalDpi="1200" r:id="rId1"/>
  <headerFooter alignWithMargins="0"/>
  <rowBreaks count="1" manualBreakCount="1">
    <brk id="5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G85"/>
  <sheetViews>
    <sheetView view="pageBreakPreview" zoomScale="75" zoomScaleNormal="100" zoomScaleSheetLayoutView="75" workbookViewId="0">
      <selection activeCell="G40" sqref="G40"/>
    </sheetView>
  </sheetViews>
  <sheetFormatPr defaultColWidth="9" defaultRowHeight="13.2" x14ac:dyDescent="0.2"/>
  <cols>
    <col min="1" max="1" width="1.88671875" style="1" customWidth="1"/>
    <col min="2" max="2" width="2.109375" style="1" customWidth="1"/>
    <col min="3" max="3" width="5.6640625" style="110" customWidth="1"/>
    <col min="4" max="4" width="22.6640625" style="1" customWidth="1"/>
    <col min="5" max="5" width="2.109375" style="1" customWidth="1"/>
    <col min="6" max="6" width="28.6640625" style="1" customWidth="1"/>
    <col min="7" max="7" width="45.33203125" style="1" customWidth="1"/>
    <col min="8" max="16384" width="9" style="1"/>
  </cols>
  <sheetData>
    <row r="1" spans="1:7" x14ac:dyDescent="0.2">
      <c r="A1" s="1" t="s">
        <v>227</v>
      </c>
      <c r="G1" s="2"/>
    </row>
    <row r="2" spans="1:7" ht="12" customHeight="1" x14ac:dyDescent="0.2">
      <c r="G2" s="15"/>
    </row>
    <row r="3" spans="1:7" s="3" customFormat="1" ht="19.5" customHeight="1" x14ac:dyDescent="0.2">
      <c r="C3" s="111"/>
      <c r="G3" s="36" t="s">
        <v>92</v>
      </c>
    </row>
    <row r="4" spans="1:7" s="4" customFormat="1" ht="25.5" customHeight="1" x14ac:dyDescent="0.2">
      <c r="B4" s="197" t="s">
        <v>3</v>
      </c>
      <c r="C4" s="197"/>
      <c r="D4" s="197"/>
      <c r="E4" s="197"/>
      <c r="F4" s="197"/>
      <c r="G4" s="197"/>
    </row>
    <row r="5" spans="1:7" s="3" customFormat="1" ht="23.25" customHeight="1" x14ac:dyDescent="0.2">
      <c r="B5" s="5"/>
      <c r="C5" s="198" t="s">
        <v>0</v>
      </c>
      <c r="D5" s="198"/>
      <c r="E5" s="6"/>
      <c r="F5" s="7" t="s">
        <v>145</v>
      </c>
      <c r="G5" s="7" t="s">
        <v>4</v>
      </c>
    </row>
    <row r="6" spans="1:7" s="3" customFormat="1" ht="18" customHeight="1" x14ac:dyDescent="0.2">
      <c r="B6" s="8"/>
      <c r="C6" s="112"/>
      <c r="D6" s="9"/>
      <c r="E6" s="10"/>
      <c r="F6" s="11" t="s">
        <v>5</v>
      </c>
      <c r="G6" s="12"/>
    </row>
    <row r="7" spans="1:7" s="3" customFormat="1" ht="17.399999999999999" customHeight="1" x14ac:dyDescent="0.2">
      <c r="B7" s="76" t="s">
        <v>20</v>
      </c>
      <c r="C7" s="113"/>
      <c r="D7" s="125"/>
      <c r="E7" s="78"/>
      <c r="F7" s="101"/>
      <c r="G7" s="79"/>
    </row>
    <row r="8" spans="1:7" s="3" customFormat="1" ht="17.399999999999999" customHeight="1" x14ac:dyDescent="0.2">
      <c r="B8" s="80"/>
      <c r="C8" s="199" t="s">
        <v>8</v>
      </c>
      <c r="D8" s="199"/>
      <c r="E8" s="108"/>
      <c r="F8" s="109">
        <f>2000*5*8</f>
        <v>80000</v>
      </c>
      <c r="G8" s="134" t="s">
        <v>111</v>
      </c>
    </row>
    <row r="9" spans="1:7" s="3" customFormat="1" ht="12.75" customHeight="1" x14ac:dyDescent="0.2">
      <c r="B9" s="80"/>
      <c r="C9" s="113"/>
      <c r="D9" s="125"/>
      <c r="E9" s="78"/>
      <c r="F9" s="101"/>
      <c r="G9" s="79"/>
    </row>
    <row r="10" spans="1:7" s="3" customFormat="1" ht="17.399999999999999" customHeight="1" x14ac:dyDescent="0.2">
      <c r="B10" s="80"/>
      <c r="C10" s="200" t="s">
        <v>21</v>
      </c>
      <c r="D10" s="200"/>
      <c r="E10" s="117"/>
      <c r="F10" s="129">
        <f>SUM(F12,F14,F16)</f>
        <v>3000000</v>
      </c>
      <c r="G10" s="109"/>
    </row>
    <row r="11" spans="1:7" s="3" customFormat="1" ht="12.75" customHeight="1" x14ac:dyDescent="0.2">
      <c r="B11" s="80"/>
      <c r="C11" s="113"/>
      <c r="D11" s="125"/>
      <c r="E11" s="78"/>
      <c r="F11" s="101"/>
      <c r="G11" s="79"/>
    </row>
    <row r="12" spans="1:7" s="3" customFormat="1" ht="17.399999999999999" customHeight="1" x14ac:dyDescent="0.2">
      <c r="B12" s="80"/>
      <c r="C12" s="113"/>
      <c r="D12" s="125" t="s">
        <v>22</v>
      </c>
      <c r="E12" s="78"/>
      <c r="F12" s="109"/>
      <c r="G12" s="109"/>
    </row>
    <row r="13" spans="1:7" s="3" customFormat="1" ht="12.75" customHeight="1" x14ac:dyDescent="0.2">
      <c r="B13" s="80"/>
      <c r="C13" s="113"/>
      <c r="D13" s="125"/>
      <c r="E13" s="78"/>
      <c r="F13" s="101"/>
      <c r="G13" s="79"/>
    </row>
    <row r="14" spans="1:7" s="3" customFormat="1" ht="17.399999999999999" customHeight="1" x14ac:dyDescent="0.2">
      <c r="B14" s="80"/>
      <c r="C14" s="113"/>
      <c r="D14" s="125" t="s">
        <v>23</v>
      </c>
      <c r="E14" s="78"/>
      <c r="F14" s="109">
        <f>10000000*0.3</f>
        <v>3000000</v>
      </c>
      <c r="G14" s="79" t="s">
        <v>112</v>
      </c>
    </row>
    <row r="15" spans="1:7" s="3" customFormat="1" ht="12.75" customHeight="1" x14ac:dyDescent="0.2">
      <c r="B15" s="80"/>
      <c r="C15" s="113"/>
      <c r="D15" s="125"/>
      <c r="E15" s="78"/>
      <c r="F15" s="101"/>
      <c r="G15" s="79"/>
    </row>
    <row r="16" spans="1:7" s="3" customFormat="1" ht="17.399999999999999" customHeight="1" x14ac:dyDescent="0.2">
      <c r="B16" s="80"/>
      <c r="C16" s="113"/>
      <c r="D16" s="125" t="s">
        <v>24</v>
      </c>
      <c r="E16" s="78"/>
      <c r="F16" s="109"/>
      <c r="G16" s="109"/>
    </row>
    <row r="17" spans="2:7" s="3" customFormat="1" ht="12.75" customHeight="1" x14ac:dyDescent="0.2">
      <c r="B17" s="80"/>
      <c r="C17" s="113"/>
      <c r="D17" s="125"/>
      <c r="E17" s="78"/>
      <c r="F17" s="101"/>
      <c r="G17" s="79"/>
    </row>
    <row r="18" spans="2:7" s="3" customFormat="1" ht="40.5" customHeight="1" x14ac:dyDescent="0.2">
      <c r="B18" s="80"/>
      <c r="C18" s="200" t="s">
        <v>15</v>
      </c>
      <c r="D18" s="200"/>
      <c r="E18" s="117"/>
      <c r="F18" s="133">
        <f>50000*3+20000*2+10000</f>
        <v>200000</v>
      </c>
      <c r="G18" s="135" t="s">
        <v>113</v>
      </c>
    </row>
    <row r="19" spans="2:7" s="3" customFormat="1" ht="15" customHeight="1" x14ac:dyDescent="0.2">
      <c r="B19" s="80"/>
      <c r="C19" s="113"/>
      <c r="D19" s="125"/>
      <c r="E19" s="78"/>
      <c r="F19" s="101"/>
      <c r="G19" s="79"/>
    </row>
    <row r="20" spans="2:7" s="3" customFormat="1" ht="35.1" customHeight="1" x14ac:dyDescent="0.2">
      <c r="B20" s="80"/>
      <c r="C20" s="199" t="s">
        <v>16</v>
      </c>
      <c r="D20" s="199"/>
      <c r="E20" s="108"/>
      <c r="F20" s="133">
        <f>2000+1000*8</f>
        <v>10000</v>
      </c>
      <c r="G20" s="136" t="s">
        <v>182</v>
      </c>
    </row>
    <row r="21" spans="2:7" s="3" customFormat="1" ht="15" customHeight="1" x14ac:dyDescent="0.2">
      <c r="B21" s="80"/>
      <c r="C21" s="113"/>
      <c r="D21" s="81"/>
      <c r="E21" s="78"/>
      <c r="F21" s="101"/>
      <c r="G21" s="79"/>
    </row>
    <row r="22" spans="2:7" s="3" customFormat="1" ht="17.399999999999999" customHeight="1" x14ac:dyDescent="0.2">
      <c r="B22" s="80"/>
      <c r="C22" s="199" t="s">
        <v>9</v>
      </c>
      <c r="D22" s="199"/>
      <c r="E22" s="108"/>
      <c r="F22" s="101">
        <f>SUM(F24,F26,F28,F30)</f>
        <v>129000</v>
      </c>
      <c r="G22" s="109"/>
    </row>
    <row r="23" spans="2:7" s="3" customFormat="1" ht="15" customHeight="1" x14ac:dyDescent="0.2">
      <c r="B23" s="80"/>
      <c r="C23" s="113"/>
      <c r="D23" s="125"/>
      <c r="E23" s="78"/>
      <c r="F23" s="101"/>
      <c r="G23" s="79"/>
    </row>
    <row r="24" spans="2:7" s="3" customFormat="1" ht="17.399999999999999" customHeight="1" x14ac:dyDescent="0.2">
      <c r="B24" s="80"/>
      <c r="C24" s="113"/>
      <c r="D24" s="125" t="s">
        <v>6</v>
      </c>
      <c r="E24" s="78"/>
      <c r="F24" s="109">
        <v>100000</v>
      </c>
      <c r="G24" s="14" t="s">
        <v>114</v>
      </c>
    </row>
    <row r="25" spans="2:7" s="3" customFormat="1" ht="15" customHeight="1" x14ac:dyDescent="0.2">
      <c r="B25" s="80"/>
      <c r="C25" s="113"/>
      <c r="D25" s="4"/>
      <c r="E25" s="78"/>
      <c r="F25" s="101"/>
      <c r="G25" s="79"/>
    </row>
    <row r="26" spans="2:7" s="3" customFormat="1" ht="17.399999999999999" customHeight="1" x14ac:dyDescent="0.2">
      <c r="B26" s="80"/>
      <c r="C26" s="113"/>
      <c r="D26" s="125" t="s">
        <v>10</v>
      </c>
      <c r="E26" s="78"/>
      <c r="F26" s="109">
        <f>1000*8</f>
        <v>8000</v>
      </c>
      <c r="G26" s="14" t="s">
        <v>115</v>
      </c>
    </row>
    <row r="27" spans="2:7" s="3" customFormat="1" ht="15" customHeight="1" x14ac:dyDescent="0.2">
      <c r="B27" s="80"/>
      <c r="C27" s="113"/>
      <c r="D27" s="125"/>
      <c r="E27" s="78"/>
      <c r="F27" s="101"/>
      <c r="G27" s="79"/>
    </row>
    <row r="28" spans="2:7" s="3" customFormat="1" ht="17.399999999999999" customHeight="1" x14ac:dyDescent="0.2">
      <c r="B28" s="80"/>
      <c r="C28" s="113"/>
      <c r="D28" s="125" t="s">
        <v>11</v>
      </c>
      <c r="E28" s="78"/>
      <c r="F28" s="109">
        <f>100*10</f>
        <v>1000</v>
      </c>
      <c r="G28" s="153" t="s">
        <v>116</v>
      </c>
    </row>
    <row r="29" spans="2:7" s="3" customFormat="1" ht="15" customHeight="1" x14ac:dyDescent="0.2">
      <c r="B29" s="80"/>
      <c r="C29" s="113"/>
      <c r="D29" s="125"/>
      <c r="E29" s="78"/>
      <c r="F29" s="101"/>
      <c r="G29" s="79"/>
    </row>
    <row r="30" spans="2:7" s="3" customFormat="1" ht="15" customHeight="1" x14ac:dyDescent="0.2">
      <c r="B30" s="80"/>
      <c r="C30" s="113"/>
      <c r="D30" s="125" t="s">
        <v>25</v>
      </c>
      <c r="E30" s="78"/>
      <c r="F30" s="109">
        <f>2500*8</f>
        <v>20000</v>
      </c>
      <c r="G30" s="14" t="s">
        <v>117</v>
      </c>
    </row>
    <row r="31" spans="2:7" s="3" customFormat="1" ht="15" customHeight="1" x14ac:dyDescent="0.2">
      <c r="B31" s="80"/>
      <c r="C31" s="113"/>
      <c r="D31" s="125"/>
      <c r="E31" s="78"/>
      <c r="F31" s="101"/>
      <c r="G31" s="79"/>
    </row>
    <row r="32" spans="2:7" s="3" customFormat="1" ht="17.25" customHeight="1" x14ac:dyDescent="0.2">
      <c r="B32" s="80"/>
      <c r="C32" s="199" t="s">
        <v>12</v>
      </c>
      <c r="D32" s="199"/>
      <c r="E32" s="108"/>
      <c r="F32" s="101">
        <f>SUM(F34,F36)</f>
        <v>50000</v>
      </c>
      <c r="G32" s="109"/>
    </row>
    <row r="33" spans="2:7" s="3" customFormat="1" ht="17.25" customHeight="1" x14ac:dyDescent="0.2">
      <c r="B33" s="80"/>
      <c r="C33" s="114"/>
      <c r="D33" s="125"/>
      <c r="E33" s="78"/>
      <c r="F33" s="101"/>
      <c r="G33" s="79"/>
    </row>
    <row r="34" spans="2:7" s="3" customFormat="1" ht="17.25" customHeight="1" x14ac:dyDescent="0.2">
      <c r="B34" s="80"/>
      <c r="C34" s="114"/>
      <c r="D34" s="125" t="s">
        <v>13</v>
      </c>
      <c r="E34" s="78"/>
      <c r="F34" s="109">
        <f>50*200</f>
        <v>10000</v>
      </c>
      <c r="G34" s="14" t="s">
        <v>118</v>
      </c>
    </row>
    <row r="35" spans="2:7" s="3" customFormat="1" ht="17.25" customHeight="1" x14ac:dyDescent="0.2">
      <c r="B35" s="80"/>
      <c r="C35" s="114"/>
      <c r="D35" s="125"/>
      <c r="E35" s="78"/>
      <c r="F35" s="101"/>
      <c r="G35" s="79"/>
    </row>
    <row r="36" spans="2:7" s="3" customFormat="1" ht="15" customHeight="1" x14ac:dyDescent="0.2">
      <c r="B36" s="80"/>
      <c r="C36" s="113"/>
      <c r="D36" s="125" t="s">
        <v>19</v>
      </c>
      <c r="E36" s="78"/>
      <c r="F36" s="109">
        <f>5000*8</f>
        <v>40000</v>
      </c>
      <c r="G36" s="152" t="s">
        <v>119</v>
      </c>
    </row>
    <row r="37" spans="2:7" s="3" customFormat="1" ht="15" customHeight="1" x14ac:dyDescent="0.2">
      <c r="B37" s="80"/>
      <c r="C37" s="113"/>
      <c r="D37" s="125"/>
      <c r="E37" s="78"/>
      <c r="F37" s="101"/>
      <c r="G37" s="79"/>
    </row>
    <row r="38" spans="2:7" s="3" customFormat="1" ht="17.399999999999999" customHeight="1" x14ac:dyDescent="0.2">
      <c r="B38" s="80"/>
      <c r="C38" s="199" t="s">
        <v>14</v>
      </c>
      <c r="D38" s="199"/>
      <c r="E38" s="108"/>
      <c r="F38" s="109">
        <v>50000</v>
      </c>
      <c r="G38" s="14" t="s">
        <v>120</v>
      </c>
    </row>
    <row r="39" spans="2:7" s="3" customFormat="1" ht="17.399999999999999" customHeight="1" x14ac:dyDescent="0.2">
      <c r="B39" s="80"/>
      <c r="C39" s="114"/>
      <c r="D39" s="125"/>
      <c r="E39" s="78"/>
      <c r="F39" s="101"/>
      <c r="G39" s="79"/>
    </row>
    <row r="40" spans="2:7" s="3" customFormat="1" ht="35.1" customHeight="1" x14ac:dyDescent="0.2">
      <c r="B40" s="80"/>
      <c r="C40" s="199" t="s">
        <v>17</v>
      </c>
      <c r="D40" s="199"/>
      <c r="E40" s="108"/>
      <c r="F40" s="133">
        <f>300000+200000</f>
        <v>500000</v>
      </c>
      <c r="G40" s="136" t="s">
        <v>183</v>
      </c>
    </row>
    <row r="41" spans="2:7" s="3" customFormat="1" ht="15" customHeight="1" x14ac:dyDescent="0.2">
      <c r="B41" s="80"/>
      <c r="C41" s="113"/>
      <c r="D41" s="81"/>
      <c r="E41" s="78"/>
      <c r="F41" s="101"/>
      <c r="G41" s="79"/>
    </row>
    <row r="42" spans="2:7" s="3" customFormat="1" ht="17.399999999999999" customHeight="1" x14ac:dyDescent="0.2">
      <c r="B42" s="82"/>
      <c r="C42" s="201" t="s">
        <v>2</v>
      </c>
      <c r="D42" s="201"/>
      <c r="E42" s="83"/>
      <c r="F42" s="130">
        <f>SUM(F8,F10,F18,F20,F22,F32,F38,F40)</f>
        <v>4019000</v>
      </c>
      <c r="G42" s="84"/>
    </row>
    <row r="43" spans="2:7" s="3" customFormat="1" ht="17.399999999999999" customHeight="1" x14ac:dyDescent="0.2">
      <c r="B43" s="76" t="s">
        <v>26</v>
      </c>
      <c r="C43" s="114"/>
      <c r="D43" s="125"/>
      <c r="E43" s="78"/>
      <c r="F43" s="101"/>
      <c r="G43" s="79"/>
    </row>
    <row r="44" spans="2:7" s="3" customFormat="1" ht="17.399999999999999" customHeight="1" x14ac:dyDescent="0.2">
      <c r="B44" s="80"/>
      <c r="C44" s="199" t="s">
        <v>27</v>
      </c>
      <c r="D44" s="199"/>
      <c r="E44" s="108"/>
      <c r="F44" s="101">
        <f>SUM(F46,F48,F50)</f>
        <v>5000000</v>
      </c>
      <c r="G44" s="109"/>
    </row>
    <row r="45" spans="2:7" s="3" customFormat="1" ht="12.75" customHeight="1" x14ac:dyDescent="0.2">
      <c r="B45" s="80"/>
      <c r="C45" s="113"/>
      <c r="D45" s="125"/>
      <c r="E45" s="78"/>
      <c r="F45" s="101"/>
      <c r="G45" s="79"/>
    </row>
    <row r="46" spans="2:7" s="3" customFormat="1" ht="17.399999999999999" customHeight="1" x14ac:dyDescent="0.2">
      <c r="B46" s="80"/>
      <c r="C46" s="113"/>
      <c r="D46" s="125" t="s">
        <v>22</v>
      </c>
      <c r="E46" s="78"/>
      <c r="F46" s="109"/>
      <c r="G46" s="109"/>
    </row>
    <row r="47" spans="2:7" s="3" customFormat="1" ht="12.75" customHeight="1" x14ac:dyDescent="0.2">
      <c r="B47" s="80"/>
      <c r="C47" s="113"/>
      <c r="D47" s="125"/>
      <c r="E47" s="78"/>
      <c r="F47" s="101"/>
      <c r="G47" s="79"/>
    </row>
    <row r="48" spans="2:7" s="3" customFormat="1" ht="35.1" customHeight="1" x14ac:dyDescent="0.2">
      <c r="B48" s="80"/>
      <c r="C48" s="113"/>
      <c r="D48" s="125" t="s">
        <v>23</v>
      </c>
      <c r="E48" s="78"/>
      <c r="F48" s="109">
        <f>7500000*0.1*2+5000000*0.1*7</f>
        <v>5000000</v>
      </c>
      <c r="G48" s="136" t="s">
        <v>184</v>
      </c>
    </row>
    <row r="49" spans="1:7" s="3" customFormat="1" ht="12.75" customHeight="1" x14ac:dyDescent="0.2">
      <c r="B49" s="80"/>
      <c r="C49" s="113"/>
      <c r="D49" s="125"/>
      <c r="E49" s="78"/>
      <c r="F49" s="101"/>
      <c r="G49" s="79"/>
    </row>
    <row r="50" spans="1:7" s="3" customFormat="1" ht="17.399999999999999" customHeight="1" x14ac:dyDescent="0.2">
      <c r="B50" s="80"/>
      <c r="C50" s="113"/>
      <c r="D50" s="125" t="s">
        <v>24</v>
      </c>
      <c r="E50" s="78"/>
      <c r="F50" s="109"/>
      <c r="G50" s="109"/>
    </row>
    <row r="51" spans="1:7" s="3" customFormat="1" ht="12.75" customHeight="1" x14ac:dyDescent="0.2">
      <c r="B51" s="85"/>
      <c r="C51" s="115"/>
      <c r="D51" s="86"/>
      <c r="E51" s="87"/>
      <c r="F51" s="102"/>
      <c r="G51" s="88"/>
    </row>
    <row r="52" spans="1:7" s="3" customFormat="1" ht="17.399999999999999" customHeight="1" x14ac:dyDescent="0.2">
      <c r="B52" s="89"/>
      <c r="C52" s="204" t="s">
        <v>2</v>
      </c>
      <c r="D52" s="204"/>
      <c r="E52" s="90"/>
      <c r="F52" s="131">
        <f>SUM(F44)</f>
        <v>5000000</v>
      </c>
      <c r="G52" s="91"/>
    </row>
    <row r="53" spans="1:7" s="3" customFormat="1" ht="17.399999999999999" customHeight="1" x14ac:dyDescent="0.2">
      <c r="A53" s="13"/>
      <c r="B53" s="92" t="s">
        <v>28</v>
      </c>
      <c r="C53" s="116"/>
      <c r="D53" s="93"/>
      <c r="E53" s="94"/>
      <c r="F53" s="103"/>
      <c r="G53" s="95"/>
    </row>
    <row r="54" spans="1:7" s="3" customFormat="1" ht="15" customHeight="1" x14ac:dyDescent="0.2">
      <c r="B54" s="80"/>
      <c r="C54" s="199" t="s">
        <v>27</v>
      </c>
      <c r="D54" s="199"/>
      <c r="E54" s="108"/>
      <c r="F54" s="101">
        <f>SUM(F56,F58,F60)</f>
        <v>1250000</v>
      </c>
      <c r="G54" s="109"/>
    </row>
    <row r="55" spans="1:7" s="3" customFormat="1" ht="12.75" customHeight="1" x14ac:dyDescent="0.2">
      <c r="B55" s="80"/>
      <c r="C55" s="113"/>
      <c r="D55" s="125"/>
      <c r="E55" s="78"/>
      <c r="F55" s="101"/>
      <c r="G55" s="79"/>
    </row>
    <row r="56" spans="1:7" s="3" customFormat="1" ht="15" customHeight="1" x14ac:dyDescent="0.2">
      <c r="B56" s="80"/>
      <c r="C56" s="113"/>
      <c r="D56" s="125" t="s">
        <v>22</v>
      </c>
      <c r="E56" s="78"/>
      <c r="F56" s="109"/>
      <c r="G56" s="109"/>
    </row>
    <row r="57" spans="1:7" s="3" customFormat="1" ht="12.75" customHeight="1" x14ac:dyDescent="0.2">
      <c r="B57" s="80"/>
      <c r="C57" s="113"/>
      <c r="D57" s="125"/>
      <c r="E57" s="78"/>
      <c r="F57" s="101"/>
      <c r="G57" s="79"/>
    </row>
    <row r="58" spans="1:7" s="3" customFormat="1" ht="17.25" customHeight="1" x14ac:dyDescent="0.2">
      <c r="B58" s="80"/>
      <c r="C58" s="113"/>
      <c r="D58" s="125" t="s">
        <v>23</v>
      </c>
      <c r="E58" s="78"/>
      <c r="F58" s="109">
        <f>5000000*0.05*5</f>
        <v>1250000</v>
      </c>
      <c r="G58" s="14" t="s">
        <v>149</v>
      </c>
    </row>
    <row r="59" spans="1:7" s="3" customFormat="1" ht="12.75" customHeight="1" x14ac:dyDescent="0.2">
      <c r="B59" s="80"/>
      <c r="C59" s="113"/>
      <c r="D59" s="125"/>
      <c r="E59" s="78"/>
      <c r="F59" s="101"/>
      <c r="G59" s="79"/>
    </row>
    <row r="60" spans="1:7" s="3" customFormat="1" ht="17.25" customHeight="1" x14ac:dyDescent="0.2">
      <c r="B60" s="80"/>
      <c r="C60" s="113"/>
      <c r="D60" s="125" t="s">
        <v>24</v>
      </c>
      <c r="E60" s="78"/>
      <c r="F60" s="109"/>
      <c r="G60" s="109"/>
    </row>
    <row r="61" spans="1:7" s="3" customFormat="1" ht="12.75" customHeight="1" x14ac:dyDescent="0.2">
      <c r="B61" s="80"/>
      <c r="C61" s="113"/>
      <c r="D61" s="125"/>
      <c r="E61" s="78"/>
      <c r="F61" s="101"/>
      <c r="G61" s="79"/>
    </row>
    <row r="62" spans="1:7" s="3" customFormat="1" ht="17.25" customHeight="1" x14ac:dyDescent="0.2">
      <c r="B62" s="80"/>
      <c r="C62" s="199" t="s">
        <v>9</v>
      </c>
      <c r="D62" s="199"/>
      <c r="E62" s="108"/>
      <c r="F62" s="101">
        <f>SUM(F64,F66,F68,F70)</f>
        <v>53000</v>
      </c>
      <c r="G62" s="109"/>
    </row>
    <row r="63" spans="1:7" s="3" customFormat="1" ht="15" customHeight="1" x14ac:dyDescent="0.2">
      <c r="B63" s="80"/>
      <c r="C63" s="113"/>
      <c r="D63" s="125"/>
      <c r="E63" s="78"/>
      <c r="F63" s="101"/>
      <c r="G63" s="79"/>
    </row>
    <row r="64" spans="1:7" s="3" customFormat="1" ht="17.25" customHeight="1" x14ac:dyDescent="0.2">
      <c r="B64" s="80"/>
      <c r="C64" s="113"/>
      <c r="D64" s="125" t="s">
        <v>6</v>
      </c>
      <c r="E64" s="78"/>
      <c r="F64" s="109">
        <v>50000</v>
      </c>
      <c r="G64" s="14" t="s">
        <v>114</v>
      </c>
    </row>
    <row r="65" spans="2:7" s="3" customFormat="1" ht="15" customHeight="1" x14ac:dyDescent="0.2">
      <c r="B65" s="80"/>
      <c r="C65" s="113"/>
      <c r="D65" s="4"/>
      <c r="E65" s="78"/>
      <c r="F65" s="101"/>
      <c r="G65" s="79"/>
    </row>
    <row r="66" spans="2:7" s="3" customFormat="1" ht="17.25" customHeight="1" x14ac:dyDescent="0.2">
      <c r="B66" s="80"/>
      <c r="C66" s="113"/>
      <c r="D66" s="125" t="s">
        <v>10</v>
      </c>
      <c r="E66" s="78"/>
      <c r="F66" s="109">
        <f>1000*3</f>
        <v>3000</v>
      </c>
      <c r="G66" s="14" t="s">
        <v>121</v>
      </c>
    </row>
    <row r="67" spans="2:7" s="3" customFormat="1" ht="15" customHeight="1" x14ac:dyDescent="0.2">
      <c r="B67" s="80"/>
      <c r="C67" s="113"/>
      <c r="D67" s="125"/>
      <c r="E67" s="78"/>
      <c r="F67" s="101"/>
      <c r="G67" s="79"/>
    </row>
    <row r="68" spans="2:7" s="3" customFormat="1" ht="17.25" customHeight="1" x14ac:dyDescent="0.2">
      <c r="B68" s="80"/>
      <c r="C68" s="113"/>
      <c r="D68" s="125" t="s">
        <v>11</v>
      </c>
      <c r="E68" s="78"/>
      <c r="F68" s="109"/>
      <c r="G68" s="109"/>
    </row>
    <row r="69" spans="2:7" s="3" customFormat="1" ht="17.25" customHeight="1" x14ac:dyDescent="0.2">
      <c r="B69" s="80"/>
      <c r="C69" s="113"/>
      <c r="D69" s="125"/>
      <c r="E69" s="78"/>
      <c r="F69" s="101"/>
      <c r="G69" s="79"/>
    </row>
    <row r="70" spans="2:7" s="3" customFormat="1" ht="17.25" customHeight="1" x14ac:dyDescent="0.2">
      <c r="B70" s="80"/>
      <c r="C70" s="113"/>
      <c r="D70" s="125" t="s">
        <v>25</v>
      </c>
      <c r="E70" s="78"/>
      <c r="F70" s="109"/>
      <c r="G70" s="109"/>
    </row>
    <row r="71" spans="2:7" s="3" customFormat="1" ht="15" customHeight="1" x14ac:dyDescent="0.2">
      <c r="B71" s="80"/>
      <c r="C71" s="113"/>
      <c r="D71" s="125"/>
      <c r="E71" s="78"/>
      <c r="F71" s="101"/>
      <c r="G71" s="79"/>
    </row>
    <row r="72" spans="2:7" s="3" customFormat="1" ht="15" customHeight="1" x14ac:dyDescent="0.2">
      <c r="B72" s="80"/>
      <c r="C72" s="199" t="s">
        <v>12</v>
      </c>
      <c r="D72" s="199"/>
      <c r="E72" s="108"/>
      <c r="F72" s="101">
        <f>SUM(F74,F76)</f>
        <v>4000</v>
      </c>
      <c r="G72" s="109"/>
    </row>
    <row r="73" spans="2:7" s="3" customFormat="1" ht="15" customHeight="1" x14ac:dyDescent="0.2">
      <c r="B73" s="80"/>
      <c r="C73" s="113"/>
      <c r="D73" s="125"/>
      <c r="E73" s="78"/>
      <c r="F73" s="101"/>
      <c r="G73" s="79"/>
    </row>
    <row r="74" spans="2:7" s="3" customFormat="1" ht="15" customHeight="1" x14ac:dyDescent="0.2">
      <c r="B74" s="80"/>
      <c r="C74" s="113"/>
      <c r="D74" s="125" t="s">
        <v>13</v>
      </c>
      <c r="E74" s="78"/>
      <c r="F74" s="109">
        <f>80*50</f>
        <v>4000</v>
      </c>
      <c r="G74" s="14" t="s">
        <v>122</v>
      </c>
    </row>
    <row r="75" spans="2:7" s="3" customFormat="1" ht="15" customHeight="1" x14ac:dyDescent="0.2">
      <c r="B75" s="80"/>
      <c r="C75" s="113"/>
      <c r="D75" s="125"/>
      <c r="E75" s="78"/>
      <c r="F75" s="101"/>
      <c r="G75" s="79"/>
    </row>
    <row r="76" spans="2:7" s="3" customFormat="1" ht="15" customHeight="1" x14ac:dyDescent="0.2">
      <c r="B76" s="80"/>
      <c r="C76" s="113"/>
      <c r="D76" s="125" t="s">
        <v>19</v>
      </c>
      <c r="E76" s="78"/>
      <c r="F76" s="109"/>
      <c r="G76" s="109"/>
    </row>
    <row r="77" spans="2:7" s="3" customFormat="1" ht="15" customHeight="1" x14ac:dyDescent="0.2">
      <c r="B77" s="80"/>
      <c r="C77" s="113"/>
      <c r="D77" s="125"/>
      <c r="E77" s="78"/>
      <c r="F77" s="101"/>
      <c r="G77" s="79"/>
    </row>
    <row r="78" spans="2:7" s="3" customFormat="1" ht="17.25" customHeight="1" x14ac:dyDescent="0.2">
      <c r="B78" s="80"/>
      <c r="C78" s="199" t="s">
        <v>14</v>
      </c>
      <c r="D78" s="199"/>
      <c r="E78" s="108"/>
      <c r="F78" s="109"/>
      <c r="G78" s="109"/>
    </row>
    <row r="79" spans="2:7" s="3" customFormat="1" ht="17.25" customHeight="1" x14ac:dyDescent="0.2">
      <c r="B79" s="80"/>
      <c r="C79" s="114"/>
      <c r="D79" s="125"/>
      <c r="E79" s="78"/>
      <c r="F79" s="101"/>
      <c r="G79" s="79"/>
    </row>
    <row r="80" spans="2:7" s="3" customFormat="1" ht="17.25" customHeight="1" x14ac:dyDescent="0.2">
      <c r="B80" s="80"/>
      <c r="C80" s="199" t="s">
        <v>17</v>
      </c>
      <c r="D80" s="199"/>
      <c r="E80" s="108"/>
      <c r="F80" s="109"/>
      <c r="G80" s="109"/>
    </row>
    <row r="81" spans="2:7" s="3" customFormat="1" ht="15" customHeight="1" x14ac:dyDescent="0.2">
      <c r="B81" s="85"/>
      <c r="C81" s="115"/>
      <c r="D81" s="96"/>
      <c r="E81" s="87"/>
      <c r="F81" s="102"/>
      <c r="G81" s="88"/>
    </row>
    <row r="82" spans="2:7" s="3" customFormat="1" ht="17.25" customHeight="1" thickBot="1" x14ac:dyDescent="0.25">
      <c r="B82" s="80"/>
      <c r="C82" s="202" t="s">
        <v>2</v>
      </c>
      <c r="D82" s="202"/>
      <c r="E82" s="78"/>
      <c r="F82" s="101">
        <f>SUM(F54,F62,F72,F78,F80)</f>
        <v>1307000</v>
      </c>
      <c r="G82" s="79"/>
    </row>
    <row r="83" spans="2:7" s="3" customFormat="1" ht="30" customHeight="1" thickTop="1" x14ac:dyDescent="0.2">
      <c r="B83" s="97"/>
      <c r="C83" s="203" t="s">
        <v>7</v>
      </c>
      <c r="D83" s="203"/>
      <c r="E83" s="98"/>
      <c r="F83" s="132">
        <f>SUM(F42,F52,F82)</f>
        <v>10326000</v>
      </c>
      <c r="G83" s="99"/>
    </row>
    <row r="85" spans="2:7" x14ac:dyDescent="0.2">
      <c r="B85" s="196" t="s">
        <v>210</v>
      </c>
      <c r="C85" s="196"/>
      <c r="D85" s="196"/>
      <c r="E85" s="196"/>
      <c r="F85" s="196"/>
      <c r="G85" s="196"/>
    </row>
  </sheetData>
  <mergeCells count="21">
    <mergeCell ref="C54:D54"/>
    <mergeCell ref="C62:D62"/>
    <mergeCell ref="C72:D72"/>
    <mergeCell ref="C78:D78"/>
    <mergeCell ref="C80:D80"/>
    <mergeCell ref="B85:G85"/>
    <mergeCell ref="C44:D44"/>
    <mergeCell ref="B4:G4"/>
    <mergeCell ref="C5:D5"/>
    <mergeCell ref="C8:D8"/>
    <mergeCell ref="C10:D10"/>
    <mergeCell ref="C18:D18"/>
    <mergeCell ref="C20:D20"/>
    <mergeCell ref="C22:D22"/>
    <mergeCell ref="C32:D32"/>
    <mergeCell ref="C38:D38"/>
    <mergeCell ref="C40:D40"/>
    <mergeCell ref="C42:D42"/>
    <mergeCell ref="C82:D82"/>
    <mergeCell ref="C83:D83"/>
    <mergeCell ref="C52:D52"/>
  </mergeCells>
  <phoneticPr fontId="1"/>
  <printOptions horizontalCentered="1"/>
  <pageMargins left="0.23622047244094491" right="0.23622047244094491" top="0.35433070866141736" bottom="0.15748031496062992" header="0.31496062992125984" footer="0.31496062992125984"/>
  <pageSetup paperSize="9" scale="60" fitToWidth="0" orientation="portrait" horizontalDpi="1200" verticalDpi="1200" r:id="rId1"/>
  <headerFooter alignWithMargins="0"/>
  <rowBreaks count="1" manualBreakCount="1">
    <brk id="5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70"/>
  <sheetViews>
    <sheetView view="pageBreakPreview" topLeftCell="A7" zoomScale="75" zoomScaleNormal="100" zoomScaleSheetLayoutView="75" workbookViewId="0">
      <selection activeCell="B36" sqref="B36:H36"/>
    </sheetView>
  </sheetViews>
  <sheetFormatPr defaultColWidth="9" defaultRowHeight="13.2" x14ac:dyDescent="0.2"/>
  <cols>
    <col min="1" max="1" width="1.88671875" style="38" customWidth="1"/>
    <col min="2" max="2" width="3.6640625" style="38" customWidth="1"/>
    <col min="3" max="3" width="2.109375" style="38" customWidth="1"/>
    <col min="4" max="4" width="22.6640625" style="38" customWidth="1"/>
    <col min="5" max="5" width="2.109375" style="38" customWidth="1"/>
    <col min="6" max="7" width="42.6640625" style="38" customWidth="1"/>
    <col min="8" max="8" width="40.6640625" style="38" customWidth="1"/>
    <col min="9" max="16384" width="9" style="38"/>
  </cols>
  <sheetData>
    <row r="1" spans="2:8" ht="16.2" x14ac:dyDescent="0.2">
      <c r="B1" s="37" t="s">
        <v>144</v>
      </c>
      <c r="G1" s="39"/>
      <c r="H1" s="39"/>
    </row>
    <row r="2" spans="2:8" s="40" customFormat="1" ht="19.5" customHeight="1" x14ac:dyDescent="0.2">
      <c r="G2" s="41"/>
      <c r="H2" s="41"/>
    </row>
    <row r="3" spans="2:8" s="42" customFormat="1" ht="34.5" customHeight="1" x14ac:dyDescent="0.2">
      <c r="B3" s="211" t="s">
        <v>93</v>
      </c>
      <c r="C3" s="211"/>
      <c r="D3" s="211"/>
      <c r="E3" s="211"/>
      <c r="F3" s="211"/>
      <c r="G3" s="211"/>
      <c r="H3" s="211"/>
    </row>
    <row r="4" spans="2:8" s="40" customFormat="1" ht="34.5" customHeight="1" x14ac:dyDescent="0.2">
      <c r="B4" s="212" t="s">
        <v>20</v>
      </c>
      <c r="C4" s="213"/>
      <c r="D4" s="213"/>
      <c r="E4" s="213"/>
      <c r="F4" s="213"/>
      <c r="G4" s="213"/>
      <c r="H4" s="214"/>
    </row>
    <row r="5" spans="2:8" s="40" customFormat="1" ht="24.75" customHeight="1" x14ac:dyDescent="0.2">
      <c r="B5" s="228" t="s">
        <v>0</v>
      </c>
      <c r="C5" s="229"/>
      <c r="D5" s="229"/>
      <c r="E5" s="230"/>
      <c r="F5" s="215" t="s">
        <v>94</v>
      </c>
      <c r="G5" s="216"/>
      <c r="H5" s="107" t="s">
        <v>141</v>
      </c>
    </row>
    <row r="6" spans="2:8" s="40" customFormat="1" ht="24" customHeight="1" x14ac:dyDescent="0.2">
      <c r="B6" s="205" t="s">
        <v>95</v>
      </c>
      <c r="C6" s="217"/>
      <c r="D6" s="217"/>
      <c r="E6" s="218"/>
      <c r="F6" s="222" t="s">
        <v>129</v>
      </c>
      <c r="G6" s="223"/>
      <c r="H6" s="226"/>
    </row>
    <row r="7" spans="2:8" s="40" customFormat="1" ht="24" customHeight="1" x14ac:dyDescent="0.2">
      <c r="B7" s="219"/>
      <c r="C7" s="220"/>
      <c r="D7" s="220"/>
      <c r="E7" s="221"/>
      <c r="F7" s="224"/>
      <c r="G7" s="225"/>
      <c r="H7" s="227"/>
    </row>
    <row r="8" spans="2:8" s="40" customFormat="1" ht="27.75" customHeight="1" x14ac:dyDescent="0.2">
      <c r="B8" s="205" t="s">
        <v>21</v>
      </c>
      <c r="C8" s="206"/>
      <c r="D8" s="206"/>
      <c r="E8" s="207"/>
      <c r="F8" s="231" t="s">
        <v>130</v>
      </c>
      <c r="G8" s="232"/>
      <c r="H8" s="237" t="s">
        <v>139</v>
      </c>
    </row>
    <row r="9" spans="2:8" s="40" customFormat="1" ht="30" customHeight="1" x14ac:dyDescent="0.2">
      <c r="B9" s="43"/>
      <c r="C9" s="240" t="s">
        <v>134</v>
      </c>
      <c r="D9" s="240"/>
      <c r="E9" s="240"/>
      <c r="F9" s="233"/>
      <c r="G9" s="234"/>
      <c r="H9" s="238"/>
    </row>
    <row r="10" spans="2:8" s="40" customFormat="1" ht="30" customHeight="1" x14ac:dyDescent="0.2">
      <c r="B10" s="43"/>
      <c r="C10" s="241" t="s">
        <v>23</v>
      </c>
      <c r="D10" s="242"/>
      <c r="E10" s="243"/>
      <c r="F10" s="233"/>
      <c r="G10" s="234"/>
      <c r="H10" s="238"/>
    </row>
    <row r="11" spans="2:8" s="40" customFormat="1" ht="30" customHeight="1" x14ac:dyDescent="0.2">
      <c r="B11" s="44"/>
      <c r="C11" s="241" t="s">
        <v>24</v>
      </c>
      <c r="D11" s="242"/>
      <c r="E11" s="243"/>
      <c r="F11" s="235"/>
      <c r="G11" s="236"/>
      <c r="H11" s="239"/>
    </row>
    <row r="12" spans="2:8" s="40" customFormat="1" ht="17.399999999999999" customHeight="1" x14ac:dyDescent="0.2">
      <c r="B12" s="205" t="s">
        <v>96</v>
      </c>
      <c r="C12" s="217"/>
      <c r="D12" s="217"/>
      <c r="E12" s="218"/>
      <c r="F12" s="244" t="s">
        <v>97</v>
      </c>
      <c r="G12" s="245"/>
      <c r="H12" s="248"/>
    </row>
    <row r="13" spans="2:8" s="40" customFormat="1" ht="17.399999999999999" customHeight="1" x14ac:dyDescent="0.2">
      <c r="B13" s="219"/>
      <c r="C13" s="220"/>
      <c r="D13" s="220"/>
      <c r="E13" s="221"/>
      <c r="F13" s="246"/>
      <c r="G13" s="247"/>
      <c r="H13" s="249"/>
    </row>
    <row r="14" spans="2:8" s="40" customFormat="1" ht="17.399999999999999" customHeight="1" x14ac:dyDescent="0.2">
      <c r="B14" s="205" t="s">
        <v>98</v>
      </c>
      <c r="C14" s="217"/>
      <c r="D14" s="217"/>
      <c r="E14" s="218"/>
      <c r="F14" s="244" t="s">
        <v>99</v>
      </c>
      <c r="G14" s="245"/>
      <c r="H14" s="248"/>
    </row>
    <row r="15" spans="2:8" s="40" customFormat="1" ht="17.399999999999999" customHeight="1" x14ac:dyDescent="0.2">
      <c r="B15" s="219"/>
      <c r="C15" s="220"/>
      <c r="D15" s="220"/>
      <c r="E15" s="221"/>
      <c r="F15" s="246"/>
      <c r="G15" s="247"/>
      <c r="H15" s="249"/>
    </row>
    <row r="16" spans="2:8" s="40" customFormat="1" ht="17.399999999999999" customHeight="1" x14ac:dyDescent="0.2">
      <c r="B16" s="205" t="s">
        <v>100</v>
      </c>
      <c r="C16" s="206"/>
      <c r="D16" s="206"/>
      <c r="E16" s="207"/>
      <c r="F16" s="65"/>
      <c r="G16" s="47"/>
      <c r="H16" s="66"/>
    </row>
    <row r="17" spans="2:8" s="40" customFormat="1" ht="17.399999999999999" customHeight="1" x14ac:dyDescent="0.2">
      <c r="B17" s="208"/>
      <c r="C17" s="209"/>
      <c r="D17" s="209"/>
      <c r="E17" s="210"/>
      <c r="F17" s="65"/>
      <c r="G17" s="47"/>
      <c r="H17" s="67"/>
    </row>
    <row r="18" spans="2:8" s="40" customFormat="1" ht="17.399999999999999" customHeight="1" x14ac:dyDescent="0.2">
      <c r="B18" s="43"/>
      <c r="C18" s="205" t="s">
        <v>6</v>
      </c>
      <c r="D18" s="217"/>
      <c r="E18" s="218"/>
      <c r="F18" s="253" t="s">
        <v>101</v>
      </c>
      <c r="G18" s="254"/>
      <c r="H18" s="257"/>
    </row>
    <row r="19" spans="2:8" s="40" customFormat="1" ht="17.399999999999999" customHeight="1" x14ac:dyDescent="0.2">
      <c r="B19" s="43"/>
      <c r="C19" s="250"/>
      <c r="D19" s="251"/>
      <c r="E19" s="252"/>
      <c r="F19" s="255"/>
      <c r="G19" s="256"/>
      <c r="H19" s="258"/>
    </row>
    <row r="20" spans="2:8" s="40" customFormat="1" ht="17.399999999999999" customHeight="1" x14ac:dyDescent="0.2">
      <c r="B20" s="48"/>
      <c r="C20" s="217" t="s">
        <v>10</v>
      </c>
      <c r="D20" s="217"/>
      <c r="E20" s="218"/>
      <c r="F20" s="253" t="s">
        <v>102</v>
      </c>
      <c r="G20" s="254"/>
      <c r="H20" s="259"/>
    </row>
    <row r="21" spans="2:8" s="40" customFormat="1" ht="17.399999999999999" customHeight="1" x14ac:dyDescent="0.2">
      <c r="B21" s="48"/>
      <c r="C21" s="220"/>
      <c r="D21" s="220"/>
      <c r="E21" s="221"/>
      <c r="F21" s="255"/>
      <c r="G21" s="256"/>
      <c r="H21" s="260"/>
    </row>
    <row r="22" spans="2:8" s="40" customFormat="1" ht="17.399999999999999" customHeight="1" x14ac:dyDescent="0.2">
      <c r="B22" s="48"/>
      <c r="C22" s="217" t="s">
        <v>11</v>
      </c>
      <c r="D22" s="217"/>
      <c r="E22" s="218"/>
      <c r="F22" s="263" t="s">
        <v>103</v>
      </c>
      <c r="G22" s="264"/>
      <c r="H22" s="259"/>
    </row>
    <row r="23" spans="2:8" s="40" customFormat="1" ht="17.399999999999999" customHeight="1" x14ac:dyDescent="0.2">
      <c r="B23" s="48"/>
      <c r="C23" s="220"/>
      <c r="D23" s="220"/>
      <c r="E23" s="221"/>
      <c r="F23" s="265"/>
      <c r="G23" s="266"/>
      <c r="H23" s="260"/>
    </row>
    <row r="24" spans="2:8" s="40" customFormat="1" ht="17.399999999999999" customHeight="1" x14ac:dyDescent="0.2">
      <c r="B24" s="43"/>
      <c r="C24" s="205" t="s">
        <v>25</v>
      </c>
      <c r="D24" s="217"/>
      <c r="E24" s="218"/>
      <c r="F24" s="253" t="s">
        <v>104</v>
      </c>
      <c r="G24" s="254"/>
      <c r="H24" s="259"/>
    </row>
    <row r="25" spans="2:8" s="40" customFormat="1" ht="17.399999999999999" customHeight="1" x14ac:dyDescent="0.2">
      <c r="B25" s="43"/>
      <c r="C25" s="250"/>
      <c r="D25" s="251"/>
      <c r="E25" s="252"/>
      <c r="F25" s="255"/>
      <c r="G25" s="256"/>
      <c r="H25" s="260"/>
    </row>
    <row r="26" spans="2:8" s="40" customFormat="1" ht="17.399999999999999" customHeight="1" x14ac:dyDescent="0.2">
      <c r="B26" s="205" t="s">
        <v>105</v>
      </c>
      <c r="C26" s="206"/>
      <c r="D26" s="206"/>
      <c r="E26" s="207"/>
      <c r="F26" s="68"/>
      <c r="G26" s="45"/>
      <c r="H26" s="66"/>
    </row>
    <row r="27" spans="2:8" s="40" customFormat="1" ht="17.399999999999999" customHeight="1" x14ac:dyDescent="0.2">
      <c r="B27" s="208"/>
      <c r="C27" s="209"/>
      <c r="D27" s="209"/>
      <c r="E27" s="210"/>
      <c r="F27" s="65"/>
      <c r="G27" s="47"/>
      <c r="H27" s="69"/>
    </row>
    <row r="28" spans="2:8" s="40" customFormat="1" ht="17.399999999999999" customHeight="1" x14ac:dyDescent="0.2">
      <c r="B28" s="48"/>
      <c r="C28" s="205" t="s">
        <v>135</v>
      </c>
      <c r="D28" s="217"/>
      <c r="E28" s="218"/>
      <c r="F28" s="253" t="s">
        <v>106</v>
      </c>
      <c r="G28" s="254"/>
      <c r="H28" s="257"/>
    </row>
    <row r="29" spans="2:8" s="40" customFormat="1" ht="17.399999999999999" customHeight="1" x14ac:dyDescent="0.2">
      <c r="B29" s="48"/>
      <c r="C29" s="219"/>
      <c r="D29" s="220"/>
      <c r="E29" s="221"/>
      <c r="F29" s="255"/>
      <c r="G29" s="256"/>
      <c r="H29" s="258"/>
    </row>
    <row r="30" spans="2:8" s="40" customFormat="1" ht="17.399999999999999" customHeight="1" x14ac:dyDescent="0.2">
      <c r="B30" s="48"/>
      <c r="C30" s="205" t="s">
        <v>136</v>
      </c>
      <c r="D30" s="217"/>
      <c r="E30" s="218"/>
      <c r="F30" s="253" t="s">
        <v>107</v>
      </c>
      <c r="G30" s="254"/>
      <c r="H30" s="261"/>
    </row>
    <row r="31" spans="2:8" s="40" customFormat="1" ht="17.399999999999999" customHeight="1" x14ac:dyDescent="0.2">
      <c r="B31" s="48"/>
      <c r="C31" s="250"/>
      <c r="D31" s="251"/>
      <c r="E31" s="252"/>
      <c r="F31" s="255"/>
      <c r="G31" s="256"/>
      <c r="H31" s="262"/>
    </row>
    <row r="32" spans="2:8" s="40" customFormat="1" ht="17.399999999999999" customHeight="1" x14ac:dyDescent="0.2">
      <c r="B32" s="205" t="s">
        <v>14</v>
      </c>
      <c r="C32" s="217"/>
      <c r="D32" s="217"/>
      <c r="E32" s="218"/>
      <c r="F32" s="253" t="s">
        <v>108</v>
      </c>
      <c r="G32" s="254"/>
      <c r="H32" s="261"/>
    </row>
    <row r="33" spans="2:9" s="40" customFormat="1" ht="17.399999999999999" customHeight="1" x14ac:dyDescent="0.2">
      <c r="B33" s="219"/>
      <c r="C33" s="220"/>
      <c r="D33" s="220"/>
      <c r="E33" s="221"/>
      <c r="F33" s="255"/>
      <c r="G33" s="256"/>
      <c r="H33" s="262"/>
    </row>
    <row r="34" spans="2:9" s="40" customFormat="1" ht="17.399999999999999" customHeight="1" x14ac:dyDescent="0.2">
      <c r="B34" s="267" t="s">
        <v>137</v>
      </c>
      <c r="C34" s="268"/>
      <c r="D34" s="268"/>
      <c r="E34" s="269"/>
      <c r="F34" s="263" t="s">
        <v>131</v>
      </c>
      <c r="G34" s="264"/>
      <c r="H34" s="273"/>
      <c r="I34" s="49"/>
    </row>
    <row r="35" spans="2:9" s="40" customFormat="1" ht="17.399999999999999" customHeight="1" x14ac:dyDescent="0.2">
      <c r="B35" s="270"/>
      <c r="C35" s="271"/>
      <c r="D35" s="271"/>
      <c r="E35" s="272"/>
      <c r="F35" s="265"/>
      <c r="G35" s="266"/>
      <c r="H35" s="274"/>
    </row>
    <row r="36" spans="2:9" s="40" customFormat="1" ht="34.5" customHeight="1" x14ac:dyDescent="0.2">
      <c r="B36" s="275" t="s">
        <v>26</v>
      </c>
      <c r="C36" s="276"/>
      <c r="D36" s="276"/>
      <c r="E36" s="276"/>
      <c r="F36" s="276"/>
      <c r="G36" s="276"/>
      <c r="H36" s="277"/>
    </row>
    <row r="37" spans="2:9" s="40" customFormat="1" ht="30" customHeight="1" x14ac:dyDescent="0.2">
      <c r="B37" s="280" t="s">
        <v>0</v>
      </c>
      <c r="C37" s="281"/>
      <c r="D37" s="281"/>
      <c r="E37" s="282"/>
      <c r="F37" s="278" t="s">
        <v>94</v>
      </c>
      <c r="G37" s="279"/>
      <c r="H37" s="70" t="s">
        <v>141</v>
      </c>
    </row>
    <row r="38" spans="2:9" s="40" customFormat="1" ht="30" customHeight="1" x14ac:dyDescent="0.2">
      <c r="B38" s="205" t="s">
        <v>27</v>
      </c>
      <c r="C38" s="206"/>
      <c r="D38" s="206"/>
      <c r="E38" s="207"/>
      <c r="F38" s="231" t="s">
        <v>132</v>
      </c>
      <c r="G38" s="232"/>
      <c r="H38" s="237" t="s">
        <v>140</v>
      </c>
    </row>
    <row r="39" spans="2:9" s="40" customFormat="1" ht="30" customHeight="1" x14ac:dyDescent="0.2">
      <c r="B39" s="43"/>
      <c r="C39" s="240" t="s">
        <v>134</v>
      </c>
      <c r="D39" s="240"/>
      <c r="E39" s="240"/>
      <c r="F39" s="233"/>
      <c r="G39" s="234"/>
      <c r="H39" s="238"/>
    </row>
    <row r="40" spans="2:9" s="40" customFormat="1" ht="30" customHeight="1" x14ac:dyDescent="0.2">
      <c r="B40" s="48"/>
      <c r="C40" s="241" t="s">
        <v>23</v>
      </c>
      <c r="D40" s="242"/>
      <c r="E40" s="243"/>
      <c r="F40" s="233"/>
      <c r="G40" s="234"/>
      <c r="H40" s="238"/>
    </row>
    <row r="41" spans="2:9" s="40" customFormat="1" ht="30" customHeight="1" x14ac:dyDescent="0.2">
      <c r="B41" s="44"/>
      <c r="C41" s="241" t="s">
        <v>24</v>
      </c>
      <c r="D41" s="242"/>
      <c r="E41" s="243"/>
      <c r="F41" s="235"/>
      <c r="G41" s="236"/>
      <c r="H41" s="239"/>
    </row>
    <row r="42" spans="2:9" s="40" customFormat="1" ht="35.25" customHeight="1" x14ac:dyDescent="0.2">
      <c r="B42" s="275" t="s">
        <v>28</v>
      </c>
      <c r="C42" s="276"/>
      <c r="D42" s="276"/>
      <c r="E42" s="276"/>
      <c r="F42" s="276"/>
      <c r="G42" s="276"/>
      <c r="H42" s="277"/>
    </row>
    <row r="43" spans="2:9" s="40" customFormat="1" ht="33.75" customHeight="1" x14ac:dyDescent="0.2">
      <c r="B43" s="280" t="s">
        <v>0</v>
      </c>
      <c r="C43" s="281"/>
      <c r="D43" s="281"/>
      <c r="E43" s="282"/>
      <c r="F43" s="283" t="s">
        <v>94</v>
      </c>
      <c r="G43" s="284"/>
      <c r="H43" s="70" t="s">
        <v>141</v>
      </c>
    </row>
    <row r="44" spans="2:9" s="40" customFormat="1" ht="30" customHeight="1" x14ac:dyDescent="0.2">
      <c r="B44" s="205" t="s">
        <v>27</v>
      </c>
      <c r="C44" s="206"/>
      <c r="D44" s="206"/>
      <c r="E44" s="207"/>
      <c r="F44" s="231" t="s">
        <v>132</v>
      </c>
      <c r="G44" s="232"/>
      <c r="H44" s="285"/>
    </row>
    <row r="45" spans="2:9" s="40" customFormat="1" ht="30" customHeight="1" x14ac:dyDescent="0.2">
      <c r="B45" s="43"/>
      <c r="C45" s="240" t="s">
        <v>134</v>
      </c>
      <c r="D45" s="240"/>
      <c r="E45" s="240"/>
      <c r="F45" s="233"/>
      <c r="G45" s="234"/>
      <c r="H45" s="286"/>
    </row>
    <row r="46" spans="2:9" s="40" customFormat="1" ht="30" customHeight="1" x14ac:dyDescent="0.2">
      <c r="B46" s="43"/>
      <c r="C46" s="241" t="s">
        <v>23</v>
      </c>
      <c r="D46" s="242"/>
      <c r="E46" s="243"/>
      <c r="F46" s="233"/>
      <c r="G46" s="234"/>
      <c r="H46" s="286"/>
    </row>
    <row r="47" spans="2:9" s="40" customFormat="1" ht="30" customHeight="1" x14ac:dyDescent="0.2">
      <c r="B47" s="43"/>
      <c r="C47" s="241" t="s">
        <v>24</v>
      </c>
      <c r="D47" s="242"/>
      <c r="E47" s="243"/>
      <c r="F47" s="235"/>
      <c r="G47" s="236"/>
      <c r="H47" s="287"/>
    </row>
    <row r="48" spans="2:9" s="40" customFormat="1" ht="17.399999999999999" customHeight="1" x14ac:dyDescent="0.2">
      <c r="B48" s="205" t="s">
        <v>100</v>
      </c>
      <c r="C48" s="206"/>
      <c r="D48" s="206"/>
      <c r="E48" s="207"/>
      <c r="F48" s="65"/>
      <c r="G48" s="47"/>
      <c r="H48" s="46"/>
    </row>
    <row r="49" spans="2:8" s="40" customFormat="1" ht="17.399999999999999" customHeight="1" x14ac:dyDescent="0.2">
      <c r="B49" s="208"/>
      <c r="C49" s="209"/>
      <c r="D49" s="209"/>
      <c r="E49" s="210"/>
      <c r="F49" s="65"/>
      <c r="G49" s="47"/>
      <c r="H49" s="48"/>
    </row>
    <row r="50" spans="2:8" s="40" customFormat="1" ht="17.399999999999999" customHeight="1" x14ac:dyDescent="0.2">
      <c r="B50" s="43"/>
      <c r="C50" s="205" t="s">
        <v>6</v>
      </c>
      <c r="D50" s="217"/>
      <c r="E50" s="218"/>
      <c r="F50" s="253" t="s">
        <v>101</v>
      </c>
      <c r="G50" s="254"/>
      <c r="H50" s="288"/>
    </row>
    <row r="51" spans="2:8" s="40" customFormat="1" ht="17.399999999999999" customHeight="1" x14ac:dyDescent="0.2">
      <c r="B51" s="43"/>
      <c r="C51" s="250"/>
      <c r="D51" s="251"/>
      <c r="E51" s="252"/>
      <c r="F51" s="255"/>
      <c r="G51" s="256"/>
      <c r="H51" s="289"/>
    </row>
    <row r="52" spans="2:8" s="40" customFormat="1" ht="17.399999999999999" customHeight="1" x14ac:dyDescent="0.2">
      <c r="B52" s="48"/>
      <c r="C52" s="217" t="s">
        <v>10</v>
      </c>
      <c r="D52" s="217"/>
      <c r="E52" s="218"/>
      <c r="F52" s="253" t="s">
        <v>102</v>
      </c>
      <c r="G52" s="254"/>
      <c r="H52" s="290"/>
    </row>
    <row r="53" spans="2:8" s="40" customFormat="1" ht="17.399999999999999" customHeight="1" x14ac:dyDescent="0.2">
      <c r="B53" s="48"/>
      <c r="C53" s="220"/>
      <c r="D53" s="220"/>
      <c r="E53" s="221"/>
      <c r="F53" s="255"/>
      <c r="G53" s="256"/>
      <c r="H53" s="291"/>
    </row>
    <row r="54" spans="2:8" s="40" customFormat="1" ht="17.399999999999999" customHeight="1" x14ac:dyDescent="0.2">
      <c r="B54" s="48"/>
      <c r="C54" s="217" t="s">
        <v>11</v>
      </c>
      <c r="D54" s="217"/>
      <c r="E54" s="218"/>
      <c r="F54" s="253" t="s">
        <v>103</v>
      </c>
      <c r="G54" s="254"/>
      <c r="H54" s="290"/>
    </row>
    <row r="55" spans="2:8" s="40" customFormat="1" ht="17.399999999999999" customHeight="1" x14ac:dyDescent="0.2">
      <c r="B55" s="48"/>
      <c r="C55" s="220"/>
      <c r="D55" s="220"/>
      <c r="E55" s="221"/>
      <c r="F55" s="255"/>
      <c r="G55" s="256"/>
      <c r="H55" s="291"/>
    </row>
    <row r="56" spans="2:8" s="40" customFormat="1" ht="17.399999999999999" customHeight="1" x14ac:dyDescent="0.2">
      <c r="B56" s="43"/>
      <c r="C56" s="205" t="s">
        <v>25</v>
      </c>
      <c r="D56" s="217"/>
      <c r="E56" s="218"/>
      <c r="F56" s="253" t="s">
        <v>109</v>
      </c>
      <c r="G56" s="254"/>
      <c r="H56" s="290"/>
    </row>
    <row r="57" spans="2:8" s="40" customFormat="1" ht="17.399999999999999" customHeight="1" x14ac:dyDescent="0.2">
      <c r="B57" s="43"/>
      <c r="C57" s="250"/>
      <c r="D57" s="251"/>
      <c r="E57" s="252"/>
      <c r="F57" s="255"/>
      <c r="G57" s="256"/>
      <c r="H57" s="291"/>
    </row>
    <row r="58" spans="2:8" s="40" customFormat="1" ht="17.399999999999999" customHeight="1" x14ac:dyDescent="0.2">
      <c r="B58" s="205" t="s">
        <v>105</v>
      </c>
      <c r="C58" s="206"/>
      <c r="D58" s="206"/>
      <c r="E58" s="207"/>
      <c r="F58" s="68"/>
      <c r="G58" s="45"/>
      <c r="H58" s="46"/>
    </row>
    <row r="59" spans="2:8" s="40" customFormat="1" ht="17.399999999999999" customHeight="1" x14ac:dyDescent="0.2">
      <c r="B59" s="208"/>
      <c r="C59" s="209"/>
      <c r="D59" s="209"/>
      <c r="E59" s="210"/>
      <c r="F59" s="65"/>
      <c r="G59" s="47"/>
      <c r="H59" s="48"/>
    </row>
    <row r="60" spans="2:8" s="40" customFormat="1" ht="17.399999999999999" customHeight="1" x14ac:dyDescent="0.2">
      <c r="B60" s="48"/>
      <c r="C60" s="205" t="s">
        <v>135</v>
      </c>
      <c r="D60" s="217"/>
      <c r="E60" s="218"/>
      <c r="F60" s="253" t="s">
        <v>106</v>
      </c>
      <c r="G60" s="254"/>
      <c r="H60" s="288"/>
    </row>
    <row r="61" spans="2:8" s="40" customFormat="1" ht="17.399999999999999" customHeight="1" x14ac:dyDescent="0.2">
      <c r="B61" s="48"/>
      <c r="C61" s="219"/>
      <c r="D61" s="220"/>
      <c r="E61" s="221"/>
      <c r="F61" s="292"/>
      <c r="G61" s="293"/>
      <c r="H61" s="289"/>
    </row>
    <row r="62" spans="2:8" s="40" customFormat="1" ht="17.399999999999999" customHeight="1" x14ac:dyDescent="0.2">
      <c r="B62" s="48"/>
      <c r="C62" s="205" t="s">
        <v>136</v>
      </c>
      <c r="D62" s="217"/>
      <c r="E62" s="218"/>
      <c r="F62" s="294" t="s">
        <v>110</v>
      </c>
      <c r="G62" s="294"/>
      <c r="H62" s="295"/>
    </row>
    <row r="63" spans="2:8" s="40" customFormat="1" ht="17.399999999999999" customHeight="1" x14ac:dyDescent="0.2">
      <c r="B63" s="48"/>
      <c r="C63" s="250"/>
      <c r="D63" s="251"/>
      <c r="E63" s="252"/>
      <c r="F63" s="294"/>
      <c r="G63" s="294"/>
      <c r="H63" s="296"/>
    </row>
    <row r="64" spans="2:8" s="40" customFormat="1" ht="17.399999999999999" customHeight="1" x14ac:dyDescent="0.2">
      <c r="B64" s="205" t="s">
        <v>14</v>
      </c>
      <c r="C64" s="217"/>
      <c r="D64" s="217"/>
      <c r="E64" s="218"/>
      <c r="F64" s="292" t="s">
        <v>108</v>
      </c>
      <c r="G64" s="293"/>
      <c r="H64" s="297"/>
    </row>
    <row r="65" spans="1:8" s="40" customFormat="1" ht="17.399999999999999" customHeight="1" x14ac:dyDescent="0.2">
      <c r="B65" s="219"/>
      <c r="C65" s="220"/>
      <c r="D65" s="220"/>
      <c r="E65" s="221"/>
      <c r="F65" s="255"/>
      <c r="G65" s="256"/>
      <c r="H65" s="298"/>
    </row>
    <row r="66" spans="1:8" s="40" customFormat="1" ht="17.399999999999999" customHeight="1" x14ac:dyDescent="0.2">
      <c r="B66" s="267" t="s">
        <v>138</v>
      </c>
      <c r="C66" s="268"/>
      <c r="D66" s="268"/>
      <c r="E66" s="269"/>
      <c r="F66" s="253" t="s">
        <v>133</v>
      </c>
      <c r="G66" s="254"/>
      <c r="H66" s="299"/>
    </row>
    <row r="67" spans="1:8" s="40" customFormat="1" ht="17.399999999999999" customHeight="1" x14ac:dyDescent="0.2">
      <c r="B67" s="270"/>
      <c r="C67" s="271"/>
      <c r="D67" s="271"/>
      <c r="E67" s="272"/>
      <c r="F67" s="255"/>
      <c r="G67" s="256"/>
      <c r="H67" s="300"/>
    </row>
    <row r="68" spans="1:8" x14ac:dyDescent="0.2">
      <c r="A68" s="50"/>
      <c r="B68" s="51"/>
      <c r="C68" s="51"/>
      <c r="D68" s="51"/>
      <c r="E68" s="51"/>
      <c r="F68" s="50"/>
      <c r="H68" s="51"/>
    </row>
    <row r="69" spans="1:8" x14ac:dyDescent="0.2">
      <c r="A69" s="50"/>
      <c r="B69" s="50"/>
    </row>
    <row r="70" spans="1:8" x14ac:dyDescent="0.2">
      <c r="A70" s="50"/>
      <c r="B70" s="50"/>
    </row>
  </sheetData>
  <mergeCells count="89">
    <mergeCell ref="B64:E65"/>
    <mergeCell ref="F64:G65"/>
    <mergeCell ref="H64:H65"/>
    <mergeCell ref="B66:E67"/>
    <mergeCell ref="F66:G67"/>
    <mergeCell ref="H66:H67"/>
    <mergeCell ref="C60:E61"/>
    <mergeCell ref="F60:G61"/>
    <mergeCell ref="H60:H61"/>
    <mergeCell ref="C62:E63"/>
    <mergeCell ref="F62:G63"/>
    <mergeCell ref="H62:H63"/>
    <mergeCell ref="C54:E55"/>
    <mergeCell ref="F54:G55"/>
    <mergeCell ref="H54:H55"/>
    <mergeCell ref="C56:E57"/>
    <mergeCell ref="F56:G57"/>
    <mergeCell ref="H56:H57"/>
    <mergeCell ref="C50:E51"/>
    <mergeCell ref="F50:G51"/>
    <mergeCell ref="H50:H51"/>
    <mergeCell ref="C52:E53"/>
    <mergeCell ref="F52:G53"/>
    <mergeCell ref="H52:H53"/>
    <mergeCell ref="B42:H42"/>
    <mergeCell ref="F43:G43"/>
    <mergeCell ref="F44:G47"/>
    <mergeCell ref="H44:H47"/>
    <mergeCell ref="C45:E45"/>
    <mergeCell ref="C46:E46"/>
    <mergeCell ref="C47:E47"/>
    <mergeCell ref="B43:E43"/>
    <mergeCell ref="B44:E44"/>
    <mergeCell ref="B36:H36"/>
    <mergeCell ref="F37:G37"/>
    <mergeCell ref="F38:G41"/>
    <mergeCell ref="H38:H41"/>
    <mergeCell ref="C39:E39"/>
    <mergeCell ref="C40:E40"/>
    <mergeCell ref="C41:E41"/>
    <mergeCell ref="B37:E37"/>
    <mergeCell ref="B38:E38"/>
    <mergeCell ref="B32:E33"/>
    <mergeCell ref="F32:G33"/>
    <mergeCell ref="H32:H33"/>
    <mergeCell ref="B34:E35"/>
    <mergeCell ref="F34:G35"/>
    <mergeCell ref="H34:H35"/>
    <mergeCell ref="C30:E31"/>
    <mergeCell ref="F30:G31"/>
    <mergeCell ref="H30:H31"/>
    <mergeCell ref="C22:E23"/>
    <mergeCell ref="F22:G23"/>
    <mergeCell ref="H22:H23"/>
    <mergeCell ref="C24:E25"/>
    <mergeCell ref="F24:G25"/>
    <mergeCell ref="H24:H25"/>
    <mergeCell ref="B26:E27"/>
    <mergeCell ref="C28:E29"/>
    <mergeCell ref="F28:G29"/>
    <mergeCell ref="H28:H29"/>
    <mergeCell ref="C18:E19"/>
    <mergeCell ref="F18:G19"/>
    <mergeCell ref="H18:H19"/>
    <mergeCell ref="B16:E17"/>
    <mergeCell ref="C20:E21"/>
    <mergeCell ref="F20:G21"/>
    <mergeCell ref="H20:H21"/>
    <mergeCell ref="F12:G13"/>
    <mergeCell ref="H12:H13"/>
    <mergeCell ref="B14:E15"/>
    <mergeCell ref="F14:G15"/>
    <mergeCell ref="H14:H15"/>
    <mergeCell ref="B48:E49"/>
    <mergeCell ref="B58:E59"/>
    <mergeCell ref="B3:H3"/>
    <mergeCell ref="B4:H4"/>
    <mergeCell ref="F5:G5"/>
    <mergeCell ref="B6:E7"/>
    <mergeCell ref="F6:G7"/>
    <mergeCell ref="H6:H7"/>
    <mergeCell ref="B5:E5"/>
    <mergeCell ref="F8:G11"/>
    <mergeCell ref="H8:H11"/>
    <mergeCell ref="C9:E9"/>
    <mergeCell ref="C10:E10"/>
    <mergeCell ref="C11:E11"/>
    <mergeCell ref="B8:E8"/>
    <mergeCell ref="B12:E13"/>
  </mergeCells>
  <phoneticPr fontId="1"/>
  <printOptions horizontalCentered="1"/>
  <pageMargins left="0.59055118110236227" right="0.59055118110236227" top="0.59055118110236227" bottom="0.51181102362204722" header="0.51181102362204722" footer="0.51181102362204722"/>
  <pageSetup paperSize="9" scale="57" orientation="portrait" horizontalDpi="1200" verticalDpi="1200" r:id="rId1"/>
  <headerFooter alignWithMargins="0"/>
  <rowBreaks count="1" manualBreakCount="1">
    <brk id="68" max="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AN57"/>
  <sheetViews>
    <sheetView view="pageBreakPreview" zoomScale="80" zoomScaleNormal="80" zoomScaleSheetLayoutView="80" workbookViewId="0">
      <selection activeCell="H9" sqref="H9"/>
    </sheetView>
  </sheetViews>
  <sheetFormatPr defaultColWidth="9" defaultRowHeight="13.2" x14ac:dyDescent="0.2"/>
  <cols>
    <col min="1" max="5" width="7.6640625" style="16" customWidth="1"/>
    <col min="6" max="9" width="7.6640625" style="52" customWidth="1"/>
    <col min="10" max="25" width="7.6640625" style="16" customWidth="1"/>
    <col min="26" max="27" width="4.44140625" style="16" customWidth="1"/>
    <col min="28" max="28" width="18.88671875" style="16" customWidth="1"/>
    <col min="29" max="29" width="14.21875" style="16" customWidth="1"/>
    <col min="30" max="30" width="2.21875" style="16" customWidth="1"/>
    <col min="31" max="31" width="9" style="16"/>
    <col min="32" max="32" width="8.77734375" style="16" customWidth="1"/>
    <col min="33" max="33" width="18.88671875" style="16" customWidth="1"/>
    <col min="34" max="34" width="3.77734375" style="16" bestFit="1" customWidth="1"/>
    <col min="35" max="35" width="30.33203125" style="16" customWidth="1"/>
    <col min="36" max="16384" width="9" style="16"/>
  </cols>
  <sheetData>
    <row r="1" spans="1:40" x14ac:dyDescent="0.2">
      <c r="A1" s="18" t="s">
        <v>89</v>
      </c>
    </row>
    <row r="2" spans="1:40" ht="20.25" customHeight="1" x14ac:dyDescent="0.2">
      <c r="A2" s="301" t="s">
        <v>29</v>
      </c>
      <c r="B2" s="301"/>
      <c r="C2" s="301"/>
      <c r="D2" s="301"/>
      <c r="E2" s="301"/>
      <c r="F2" s="301"/>
      <c r="G2" s="301"/>
      <c r="H2" s="301"/>
      <c r="I2" s="301"/>
      <c r="J2" s="301"/>
      <c r="K2" s="301"/>
      <c r="L2" s="301"/>
      <c r="M2" s="301"/>
      <c r="N2" s="301"/>
      <c r="O2" s="301"/>
      <c r="P2" s="301"/>
      <c r="Q2" s="301"/>
      <c r="R2" s="301"/>
      <c r="S2" s="301"/>
      <c r="T2" s="301"/>
      <c r="U2" s="301"/>
      <c r="V2" s="301"/>
      <c r="W2" s="301"/>
      <c r="X2" s="301"/>
      <c r="Y2" s="301"/>
      <c r="Z2" s="147"/>
      <c r="AA2" s="147"/>
      <c r="AB2" s="147"/>
      <c r="AC2" s="147"/>
    </row>
    <row r="3" spans="1:40" ht="20.25" customHeight="1" x14ac:dyDescent="0.2">
      <c r="A3" s="148"/>
      <c r="B3" s="148"/>
      <c r="C3" s="148"/>
      <c r="D3" s="148"/>
      <c r="E3" s="148"/>
      <c r="F3" s="148"/>
      <c r="G3" s="148"/>
      <c r="H3" s="148"/>
      <c r="I3" s="148"/>
      <c r="J3" s="148"/>
      <c r="K3" s="148"/>
      <c r="L3" s="148"/>
      <c r="M3" s="148"/>
      <c r="N3" s="148"/>
      <c r="O3" s="148"/>
      <c r="P3" s="148"/>
      <c r="Q3" s="148"/>
      <c r="R3" s="148"/>
      <c r="S3" s="148"/>
      <c r="T3" s="302" t="s">
        <v>197</v>
      </c>
      <c r="U3" s="302"/>
      <c r="V3" s="302"/>
      <c r="W3" s="302"/>
      <c r="X3" s="302"/>
      <c r="Y3" s="302"/>
      <c r="Z3" s="147"/>
      <c r="AA3" s="147"/>
      <c r="AB3" s="147"/>
      <c r="AC3" s="147"/>
    </row>
    <row r="5" spans="1:40" ht="13.5" customHeight="1" x14ac:dyDescent="0.2">
      <c r="A5" s="304" t="s">
        <v>212</v>
      </c>
      <c r="B5" s="307" t="s">
        <v>185</v>
      </c>
      <c r="C5" s="310" t="s">
        <v>142</v>
      </c>
      <c r="D5" s="310" t="s">
        <v>143</v>
      </c>
      <c r="E5" s="319" t="s">
        <v>187</v>
      </c>
      <c r="F5" s="322" t="s">
        <v>32</v>
      </c>
      <c r="G5" s="325" t="s">
        <v>33</v>
      </c>
      <c r="H5" s="316" t="s">
        <v>123</v>
      </c>
      <c r="I5" s="328" t="s">
        <v>34</v>
      </c>
      <c r="J5" s="313" t="s">
        <v>35</v>
      </c>
      <c r="K5" s="314"/>
      <c r="L5" s="314"/>
      <c r="M5" s="314"/>
      <c r="N5" s="314"/>
      <c r="O5" s="315"/>
      <c r="P5" s="316" t="s">
        <v>36</v>
      </c>
      <c r="Q5" s="316" t="s">
        <v>37</v>
      </c>
      <c r="R5" s="313" t="s">
        <v>38</v>
      </c>
      <c r="S5" s="314"/>
      <c r="T5" s="314"/>
      <c r="U5" s="314"/>
      <c r="V5" s="314"/>
      <c r="W5" s="314"/>
      <c r="X5" s="315"/>
      <c r="Y5" s="331" t="s">
        <v>30</v>
      </c>
    </row>
    <row r="6" spans="1:40" ht="24" customHeight="1" x14ac:dyDescent="0.2">
      <c r="A6" s="305"/>
      <c r="B6" s="308"/>
      <c r="C6" s="311"/>
      <c r="D6" s="311"/>
      <c r="E6" s="320"/>
      <c r="F6" s="323"/>
      <c r="G6" s="326"/>
      <c r="H6" s="317"/>
      <c r="I6" s="329"/>
      <c r="J6" s="334" t="s">
        <v>39</v>
      </c>
      <c r="K6" s="335"/>
      <c r="L6" s="334" t="s">
        <v>40</v>
      </c>
      <c r="M6" s="335"/>
      <c r="N6" s="334" t="s">
        <v>41</v>
      </c>
      <c r="O6" s="335"/>
      <c r="P6" s="317"/>
      <c r="Q6" s="317"/>
      <c r="R6" s="336" t="s">
        <v>42</v>
      </c>
      <c r="S6" s="337"/>
      <c r="T6" s="337"/>
      <c r="U6" s="338"/>
      <c r="V6" s="339" t="s">
        <v>43</v>
      </c>
      <c r="W6" s="339" t="s">
        <v>44</v>
      </c>
      <c r="X6" s="329" t="s">
        <v>45</v>
      </c>
      <c r="Y6" s="332"/>
    </row>
    <row r="7" spans="1:40" ht="31.5" customHeight="1" x14ac:dyDescent="0.2">
      <c r="A7" s="306"/>
      <c r="B7" s="309"/>
      <c r="C7" s="312"/>
      <c r="D7" s="312"/>
      <c r="E7" s="321"/>
      <c r="F7" s="324"/>
      <c r="G7" s="327"/>
      <c r="H7" s="318"/>
      <c r="I7" s="330"/>
      <c r="J7" s="20" t="s">
        <v>46</v>
      </c>
      <c r="K7" s="20" t="s">
        <v>47</v>
      </c>
      <c r="L7" s="20" t="s">
        <v>46</v>
      </c>
      <c r="M7" s="20" t="s">
        <v>47</v>
      </c>
      <c r="N7" s="20" t="s">
        <v>46</v>
      </c>
      <c r="O7" s="20" t="s">
        <v>47</v>
      </c>
      <c r="P7" s="318"/>
      <c r="Q7" s="318"/>
      <c r="R7" s="53" t="s">
        <v>124</v>
      </c>
      <c r="S7" s="54" t="s">
        <v>125</v>
      </c>
      <c r="T7" s="54" t="s">
        <v>225</v>
      </c>
      <c r="U7" s="54" t="s">
        <v>126</v>
      </c>
      <c r="V7" s="340"/>
      <c r="W7" s="340"/>
      <c r="X7" s="330"/>
      <c r="Y7" s="333"/>
    </row>
    <row r="8" spans="1:40" ht="20.100000000000001" customHeight="1" x14ac:dyDescent="0.2">
      <c r="A8" s="59" t="s">
        <v>18</v>
      </c>
      <c r="B8" s="60" t="s">
        <v>18</v>
      </c>
      <c r="C8" s="61" t="s">
        <v>127</v>
      </c>
      <c r="D8" s="60" t="s">
        <v>127</v>
      </c>
      <c r="E8" s="60" t="s">
        <v>186</v>
      </c>
      <c r="F8" s="62" t="s">
        <v>146</v>
      </c>
      <c r="G8" s="62" t="s">
        <v>146</v>
      </c>
      <c r="H8" s="62"/>
      <c r="I8" s="59"/>
      <c r="J8" s="59" t="s">
        <v>18</v>
      </c>
      <c r="K8" s="59" t="s">
        <v>18</v>
      </c>
      <c r="L8" s="59" t="s">
        <v>18</v>
      </c>
      <c r="M8" s="105" t="s">
        <v>18</v>
      </c>
      <c r="N8" s="105" t="s">
        <v>18</v>
      </c>
      <c r="O8" s="105" t="s">
        <v>18</v>
      </c>
      <c r="P8" s="59"/>
      <c r="Q8" s="105"/>
      <c r="R8" s="105" t="s">
        <v>18</v>
      </c>
      <c r="S8" s="106" t="s">
        <v>128</v>
      </c>
      <c r="T8" s="106" t="s">
        <v>127</v>
      </c>
      <c r="U8" s="106" t="s">
        <v>127</v>
      </c>
      <c r="V8" s="106" t="s">
        <v>48</v>
      </c>
      <c r="W8" s="59" t="s">
        <v>49</v>
      </c>
      <c r="X8" s="63"/>
      <c r="Y8" s="19"/>
    </row>
    <row r="9" spans="1:40" ht="69.900000000000006" customHeight="1" x14ac:dyDescent="0.2">
      <c r="A9" s="139"/>
      <c r="B9" s="140"/>
      <c r="C9" s="141"/>
      <c r="D9" s="140"/>
      <c r="E9" s="64">
        <f>SUM(B9:D9)</f>
        <v>0</v>
      </c>
      <c r="F9" s="142"/>
      <c r="G9" s="142"/>
      <c r="H9" s="150" t="s">
        <v>229</v>
      </c>
      <c r="I9" s="151"/>
      <c r="J9" s="139"/>
      <c r="K9" s="139"/>
      <c r="L9" s="139"/>
      <c r="M9" s="139"/>
      <c r="N9" s="139"/>
      <c r="O9" s="139"/>
      <c r="P9" s="143"/>
      <c r="Q9" s="144"/>
      <c r="R9" s="137">
        <f>SUM(S9:U9)</f>
        <v>0</v>
      </c>
      <c r="S9" s="139"/>
      <c r="T9" s="139"/>
      <c r="U9" s="139"/>
      <c r="V9" s="139"/>
      <c r="W9" s="145"/>
      <c r="X9" s="145"/>
      <c r="Y9" s="138"/>
    </row>
    <row r="10" spans="1:40" ht="9.9" customHeight="1" x14ac:dyDescent="0.2">
      <c r="A10" s="71"/>
      <c r="B10" s="71"/>
      <c r="C10" s="55"/>
      <c r="D10" s="55"/>
      <c r="E10" s="55"/>
      <c r="F10" s="72"/>
      <c r="G10" s="72"/>
      <c r="H10" s="72"/>
      <c r="I10" s="72"/>
      <c r="J10" s="73"/>
      <c r="K10" s="73"/>
      <c r="L10" s="74"/>
      <c r="M10" s="55"/>
      <c r="N10" s="55"/>
      <c r="O10" s="55"/>
      <c r="P10" s="55"/>
      <c r="Q10" s="55"/>
      <c r="R10" s="55"/>
      <c r="S10" s="55"/>
      <c r="T10" s="75"/>
      <c r="U10" s="75"/>
      <c r="V10" s="55"/>
      <c r="W10" s="55"/>
      <c r="X10" s="55"/>
      <c r="Y10" s="55"/>
      <c r="Z10" s="55"/>
      <c r="AA10" s="55"/>
      <c r="AB10" s="55"/>
      <c r="AC10" s="55"/>
    </row>
    <row r="11" spans="1:40" ht="12" customHeight="1" x14ac:dyDescent="0.2">
      <c r="A11" s="175" t="s">
        <v>211</v>
      </c>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row>
    <row r="12" spans="1:40" ht="36" customHeight="1" x14ac:dyDescent="0.2">
      <c r="A12" s="303" t="s">
        <v>198</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AE12" s="21"/>
      <c r="AF12" s="21"/>
      <c r="AH12" s="21"/>
      <c r="AI12" s="21"/>
      <c r="AJ12" s="21"/>
      <c r="AK12" s="21"/>
      <c r="AL12" s="21"/>
      <c r="AM12" s="21"/>
      <c r="AN12" s="21"/>
    </row>
    <row r="13" spans="1:40" ht="12" customHeight="1" x14ac:dyDescent="0.2">
      <c r="A13" s="175" t="s">
        <v>199</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row>
    <row r="14" spans="1:40" ht="12" customHeight="1" x14ac:dyDescent="0.2">
      <c r="A14" s="175" t="s">
        <v>200</v>
      </c>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row>
    <row r="15" spans="1:40" ht="12" customHeight="1" x14ac:dyDescent="0.2">
      <c r="A15" s="175" t="s">
        <v>201</v>
      </c>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row>
    <row r="16" spans="1:40" ht="12" customHeight="1" x14ac:dyDescent="0.2">
      <c r="A16" s="175" t="s">
        <v>202</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row>
    <row r="17" spans="1:40" ht="12" customHeight="1" x14ac:dyDescent="0.2">
      <c r="A17" s="175" t="s">
        <v>203</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row>
    <row r="18" spans="1:40" ht="12" customHeight="1" x14ac:dyDescent="0.2">
      <c r="A18" s="175" t="s">
        <v>204</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row>
    <row r="19" spans="1:40" ht="12" customHeight="1" x14ac:dyDescent="0.2">
      <c r="A19" s="175" t="s">
        <v>205</v>
      </c>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AG19" s="57"/>
    </row>
    <row r="20" spans="1:40" ht="24" customHeight="1" x14ac:dyDescent="0.2">
      <c r="A20" s="189" t="s">
        <v>226</v>
      </c>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35"/>
      <c r="AA20" s="35"/>
      <c r="AB20" s="35"/>
      <c r="AC20" s="35"/>
      <c r="AG20" s="57"/>
    </row>
    <row r="21" spans="1:40" ht="24" customHeight="1" x14ac:dyDescent="0.2">
      <c r="A21" s="189" t="s">
        <v>209</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AE21" s="57"/>
      <c r="AF21" s="57"/>
      <c r="AG21" s="57"/>
      <c r="AH21" s="57"/>
      <c r="AI21" s="57"/>
      <c r="AJ21" s="57"/>
      <c r="AK21" s="57"/>
      <c r="AL21" s="57"/>
      <c r="AM21" s="57"/>
      <c r="AN21" s="57"/>
    </row>
    <row r="22" spans="1:40" ht="12" customHeight="1" x14ac:dyDescent="0.2">
      <c r="A22" s="21" t="s">
        <v>206</v>
      </c>
      <c r="B22" s="21"/>
      <c r="C22" s="21"/>
      <c r="D22" s="21"/>
      <c r="E22" s="21"/>
      <c r="F22" s="21"/>
      <c r="G22" s="21"/>
      <c r="H22" s="21"/>
      <c r="I22" s="21"/>
      <c r="J22" s="21"/>
      <c r="K22" s="21"/>
      <c r="L22" s="21"/>
      <c r="M22" s="21"/>
      <c r="N22" s="21"/>
      <c r="O22" s="21"/>
      <c r="P22" s="21"/>
      <c r="Q22" s="21"/>
      <c r="R22" s="21"/>
      <c r="S22" s="21"/>
      <c r="T22" s="21"/>
      <c r="U22" s="21"/>
      <c r="V22" s="21"/>
      <c r="W22" s="21"/>
      <c r="X22" s="21"/>
      <c r="Y22" s="21"/>
      <c r="AE22" s="57"/>
      <c r="AF22" s="57"/>
      <c r="AH22" s="57"/>
      <c r="AI22" s="57"/>
      <c r="AJ22" s="57"/>
      <c r="AK22" s="57"/>
      <c r="AL22" s="57"/>
      <c r="AM22" s="57"/>
      <c r="AN22" s="57"/>
    </row>
    <row r="23" spans="1:40" ht="12" customHeight="1" x14ac:dyDescent="0.2">
      <c r="A23" s="21" t="s">
        <v>207</v>
      </c>
      <c r="B23" s="21"/>
      <c r="C23" s="21"/>
      <c r="D23" s="21"/>
      <c r="E23" s="21"/>
      <c r="F23" s="21"/>
      <c r="G23" s="21"/>
      <c r="H23" s="21"/>
      <c r="I23" s="21"/>
      <c r="J23" s="21"/>
      <c r="K23" s="21"/>
      <c r="L23" s="21"/>
      <c r="M23" s="21"/>
      <c r="N23" s="21"/>
      <c r="O23" s="21"/>
      <c r="P23" s="21"/>
      <c r="Q23" s="21"/>
      <c r="R23" s="21"/>
      <c r="S23" s="21"/>
      <c r="T23" s="21"/>
      <c r="U23" s="21"/>
      <c r="V23" s="21"/>
      <c r="W23" s="21"/>
      <c r="X23" s="21"/>
      <c r="Y23" s="21"/>
      <c r="AE23" s="57"/>
      <c r="AF23" s="57"/>
      <c r="AH23" s="57"/>
      <c r="AI23" s="57"/>
      <c r="AJ23" s="57"/>
      <c r="AK23" s="57"/>
      <c r="AL23" s="57"/>
      <c r="AM23" s="57"/>
      <c r="AN23" s="57"/>
    </row>
    <row r="24" spans="1:40" s="21" customFormat="1" ht="12" customHeight="1" x14ac:dyDescent="0.2">
      <c r="A24" s="21" t="s">
        <v>208</v>
      </c>
      <c r="AE24" s="16"/>
      <c r="AF24" s="16"/>
      <c r="AG24" s="16"/>
      <c r="AH24" s="16"/>
      <c r="AI24" s="16"/>
      <c r="AJ24" s="16"/>
      <c r="AK24" s="16"/>
      <c r="AL24" s="16"/>
      <c r="AM24" s="16"/>
      <c r="AN24" s="16"/>
    </row>
    <row r="25" spans="1:40" ht="24" customHeight="1" x14ac:dyDescent="0.2">
      <c r="A25" s="189"/>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AE25" s="21"/>
      <c r="AG25" s="21"/>
      <c r="AH25" s="21"/>
      <c r="AI25" s="21"/>
      <c r="AJ25" s="21"/>
      <c r="AK25" s="21"/>
      <c r="AL25" s="21"/>
      <c r="AM25" s="21"/>
      <c r="AN25" s="21"/>
    </row>
    <row r="26" spans="1:40" x14ac:dyDescent="0.2">
      <c r="A26" s="21"/>
      <c r="B26" s="21"/>
      <c r="C26" s="21"/>
      <c r="D26" s="21"/>
      <c r="E26" s="21"/>
      <c r="F26" s="56"/>
      <c r="G26" s="56"/>
      <c r="H26" s="56"/>
      <c r="I26" s="56"/>
      <c r="J26" s="21"/>
      <c r="K26" s="21"/>
      <c r="L26" s="21"/>
      <c r="M26" s="21"/>
      <c r="N26" s="21"/>
      <c r="O26" s="21"/>
      <c r="P26" s="21"/>
      <c r="Q26" s="21"/>
      <c r="R26" s="21"/>
      <c r="S26" s="21"/>
      <c r="T26" s="21"/>
      <c r="U26" s="21"/>
      <c r="V26" s="21"/>
      <c r="W26" s="21"/>
      <c r="X26" s="21"/>
      <c r="Y26" s="21"/>
      <c r="Z26" s="21"/>
      <c r="AA26" s="21"/>
      <c r="AB26" s="21"/>
      <c r="AC26" s="21"/>
      <c r="AE26" s="21"/>
      <c r="AG26" s="58"/>
      <c r="AH26" s="21"/>
      <c r="AI26" s="21"/>
      <c r="AJ26" s="21"/>
      <c r="AK26" s="21"/>
      <c r="AL26" s="21"/>
      <c r="AM26" s="21"/>
      <c r="AN26" s="21"/>
    </row>
    <row r="27" spans="1:40" x14ac:dyDescent="0.2">
      <c r="A27" s="21"/>
      <c r="B27" s="21"/>
      <c r="C27" s="21"/>
      <c r="D27" s="21"/>
      <c r="E27" s="21"/>
      <c r="F27" s="56"/>
      <c r="G27" s="56"/>
      <c r="H27" s="56"/>
      <c r="I27" s="56"/>
      <c r="J27" s="21"/>
      <c r="K27" s="21"/>
      <c r="L27" s="21"/>
      <c r="M27" s="21"/>
      <c r="N27" s="21"/>
      <c r="O27" s="21"/>
      <c r="P27" s="21"/>
      <c r="Q27" s="21"/>
      <c r="R27" s="21"/>
      <c r="S27" s="21"/>
      <c r="T27" s="21"/>
      <c r="U27" s="21"/>
      <c r="V27" s="21"/>
      <c r="W27" s="21"/>
      <c r="X27" s="21"/>
      <c r="Y27" s="21"/>
      <c r="Z27" s="21"/>
      <c r="AA27" s="21"/>
      <c r="AB27" s="21"/>
      <c r="AC27" s="21"/>
      <c r="AE27" s="21"/>
      <c r="AG27" s="58"/>
      <c r="AH27" s="21"/>
      <c r="AI27" s="21"/>
      <c r="AJ27" s="21"/>
      <c r="AK27" s="21"/>
      <c r="AL27" s="21"/>
      <c r="AM27" s="21"/>
      <c r="AN27" s="21"/>
    </row>
    <row r="28" spans="1:40" x14ac:dyDescent="0.2">
      <c r="AE28" s="58"/>
      <c r="AF28" s="57"/>
      <c r="AG28" s="58"/>
      <c r="AH28" s="58"/>
      <c r="AI28" s="58"/>
      <c r="AJ28" s="58"/>
      <c r="AK28" s="58"/>
      <c r="AL28" s="58"/>
      <c r="AM28" s="58"/>
      <c r="AN28" s="58"/>
    </row>
    <row r="29" spans="1:40" x14ac:dyDescent="0.2">
      <c r="AE29" s="58"/>
      <c r="AF29" s="57"/>
      <c r="AG29" s="58"/>
      <c r="AH29" s="58"/>
      <c r="AI29" s="58"/>
      <c r="AJ29" s="58"/>
      <c r="AK29" s="58"/>
      <c r="AL29" s="58"/>
      <c r="AM29" s="58"/>
      <c r="AN29" s="58"/>
    </row>
    <row r="30" spans="1:40" x14ac:dyDescent="0.2">
      <c r="AE30" s="58"/>
      <c r="AF30" s="57"/>
      <c r="AG30" s="58"/>
      <c r="AH30" s="58"/>
      <c r="AI30" s="58"/>
      <c r="AJ30" s="58"/>
      <c r="AK30" s="58"/>
      <c r="AL30" s="58"/>
      <c r="AM30" s="58"/>
      <c r="AN30" s="58"/>
    </row>
    <row r="31" spans="1:40" x14ac:dyDescent="0.2">
      <c r="AE31" s="58"/>
      <c r="AF31" s="57"/>
      <c r="AG31" s="58"/>
      <c r="AH31" s="58"/>
      <c r="AI31" s="58"/>
      <c r="AJ31" s="58"/>
      <c r="AK31" s="58"/>
      <c r="AL31" s="58"/>
      <c r="AM31" s="58"/>
      <c r="AN31" s="58"/>
    </row>
    <row r="32" spans="1:40" x14ac:dyDescent="0.2">
      <c r="AE32" s="58"/>
      <c r="AF32" s="57"/>
      <c r="AG32" s="21"/>
      <c r="AH32" s="58"/>
      <c r="AI32" s="58"/>
      <c r="AJ32" s="58"/>
      <c r="AK32" s="58"/>
      <c r="AL32" s="58"/>
      <c r="AM32" s="58"/>
      <c r="AN32" s="58"/>
    </row>
    <row r="33" spans="1:40" x14ac:dyDescent="0.2">
      <c r="AE33" s="58"/>
      <c r="AF33" s="57"/>
      <c r="AG33" s="21"/>
      <c r="AH33" s="58"/>
      <c r="AI33" s="58"/>
      <c r="AJ33" s="58"/>
      <c r="AK33" s="58"/>
      <c r="AL33" s="58"/>
      <c r="AM33" s="58"/>
      <c r="AN33" s="58"/>
    </row>
    <row r="34" spans="1:40" x14ac:dyDescent="0.2">
      <c r="AE34" s="21"/>
      <c r="AG34" s="21"/>
      <c r="AH34" s="21"/>
      <c r="AI34" s="21"/>
      <c r="AJ34" s="21"/>
      <c r="AK34" s="21"/>
      <c r="AL34" s="21"/>
      <c r="AM34" s="21"/>
      <c r="AN34" s="21"/>
    </row>
    <row r="35" spans="1:40" x14ac:dyDescent="0.2">
      <c r="AE35" s="21"/>
      <c r="AG35" s="21"/>
      <c r="AH35" s="21"/>
      <c r="AI35" s="21"/>
      <c r="AJ35" s="21"/>
      <c r="AK35" s="21"/>
      <c r="AL35" s="21"/>
      <c r="AM35" s="21"/>
      <c r="AN35" s="21"/>
    </row>
    <row r="36" spans="1:40" x14ac:dyDescent="0.2">
      <c r="AE36" s="21"/>
      <c r="AG36" s="21"/>
      <c r="AH36" s="21"/>
      <c r="AI36" s="21"/>
      <c r="AJ36" s="21"/>
      <c r="AK36" s="21"/>
      <c r="AL36" s="21"/>
      <c r="AM36" s="21"/>
      <c r="AN36" s="21"/>
    </row>
    <row r="37" spans="1:40" s="57" customFormat="1" x14ac:dyDescent="0.2">
      <c r="A37" s="16"/>
      <c r="B37" s="16"/>
      <c r="C37" s="16"/>
      <c r="D37" s="16"/>
      <c r="E37" s="16"/>
      <c r="F37" s="52"/>
      <c r="G37" s="52"/>
      <c r="H37" s="52"/>
      <c r="I37" s="52"/>
      <c r="J37" s="16"/>
      <c r="K37" s="16"/>
      <c r="L37" s="16"/>
      <c r="M37" s="16"/>
      <c r="N37" s="16"/>
      <c r="O37" s="16"/>
      <c r="P37" s="16"/>
      <c r="Q37" s="16"/>
      <c r="R37" s="16"/>
      <c r="S37" s="16"/>
      <c r="T37" s="16"/>
      <c r="U37" s="16"/>
      <c r="V37" s="16"/>
      <c r="W37" s="16"/>
      <c r="X37" s="16"/>
      <c r="Y37" s="16"/>
      <c r="Z37" s="16"/>
      <c r="AA37" s="16"/>
      <c r="AB37" s="16"/>
      <c r="AC37" s="16"/>
      <c r="AE37" s="21"/>
      <c r="AF37" s="21"/>
      <c r="AG37" s="21"/>
      <c r="AH37" s="21"/>
      <c r="AI37" s="21"/>
      <c r="AJ37" s="21"/>
      <c r="AK37" s="21"/>
      <c r="AL37" s="21"/>
      <c r="AM37" s="21"/>
      <c r="AN37" s="21"/>
    </row>
    <row r="38" spans="1:40" s="57" customFormat="1" x14ac:dyDescent="0.2">
      <c r="A38" s="16"/>
      <c r="B38" s="16"/>
      <c r="C38" s="16"/>
      <c r="D38" s="16"/>
      <c r="E38" s="16"/>
      <c r="F38" s="52"/>
      <c r="G38" s="52"/>
      <c r="H38" s="52"/>
      <c r="I38" s="52"/>
      <c r="J38" s="16"/>
      <c r="K38" s="16"/>
      <c r="L38" s="16"/>
      <c r="M38" s="16"/>
      <c r="N38" s="16"/>
      <c r="O38" s="16"/>
      <c r="P38" s="16"/>
      <c r="Q38" s="16"/>
      <c r="R38" s="16"/>
      <c r="S38" s="16"/>
      <c r="T38" s="16"/>
      <c r="U38" s="16"/>
      <c r="V38" s="16"/>
      <c r="W38" s="16"/>
      <c r="X38" s="16"/>
      <c r="Y38" s="16"/>
      <c r="Z38" s="16"/>
      <c r="AA38" s="16"/>
      <c r="AB38" s="16"/>
      <c r="AC38" s="16"/>
      <c r="AE38" s="21"/>
      <c r="AF38" s="21"/>
      <c r="AG38" s="21"/>
      <c r="AH38" s="21"/>
      <c r="AI38" s="21"/>
      <c r="AJ38" s="21"/>
      <c r="AK38" s="21"/>
      <c r="AL38" s="21"/>
      <c r="AM38" s="21"/>
      <c r="AN38" s="21"/>
    </row>
    <row r="39" spans="1:40" s="57" customFormat="1" x14ac:dyDescent="0.2">
      <c r="A39" s="16"/>
      <c r="B39" s="16"/>
      <c r="C39" s="16"/>
      <c r="D39" s="16"/>
      <c r="E39" s="16"/>
      <c r="F39" s="52"/>
      <c r="G39" s="52"/>
      <c r="H39" s="52"/>
      <c r="I39" s="52"/>
      <c r="J39" s="16"/>
      <c r="K39" s="16"/>
      <c r="L39" s="16"/>
      <c r="M39" s="16"/>
      <c r="N39" s="16"/>
      <c r="O39" s="16"/>
      <c r="P39" s="16"/>
      <c r="Q39" s="16"/>
      <c r="R39" s="16"/>
      <c r="S39" s="16"/>
      <c r="T39" s="16"/>
      <c r="U39" s="16"/>
      <c r="V39" s="16"/>
      <c r="W39" s="16"/>
      <c r="X39" s="16"/>
      <c r="Y39" s="16"/>
      <c r="Z39" s="16"/>
      <c r="AA39" s="16"/>
      <c r="AB39" s="16"/>
      <c r="AC39" s="16"/>
      <c r="AE39" s="21"/>
      <c r="AF39" s="21"/>
      <c r="AG39" s="21"/>
      <c r="AH39" s="21"/>
      <c r="AI39" s="21"/>
      <c r="AJ39" s="21"/>
      <c r="AK39" s="21"/>
      <c r="AL39" s="21"/>
      <c r="AM39" s="21"/>
      <c r="AN39" s="21"/>
    </row>
    <row r="40" spans="1:40" s="57" customFormat="1" x14ac:dyDescent="0.2">
      <c r="A40" s="16"/>
      <c r="B40" s="16"/>
      <c r="C40" s="16"/>
      <c r="D40" s="16"/>
      <c r="E40" s="16"/>
      <c r="F40" s="52"/>
      <c r="G40" s="52"/>
      <c r="H40" s="52"/>
      <c r="I40" s="52"/>
      <c r="J40" s="16"/>
      <c r="K40" s="16"/>
      <c r="L40" s="16"/>
      <c r="M40" s="16"/>
      <c r="N40" s="16"/>
      <c r="O40" s="16"/>
      <c r="P40" s="16"/>
      <c r="Q40" s="16"/>
      <c r="R40" s="16"/>
      <c r="S40" s="16"/>
      <c r="T40" s="16"/>
      <c r="U40" s="16"/>
      <c r="V40" s="16"/>
      <c r="W40" s="16"/>
      <c r="X40" s="16"/>
      <c r="Y40" s="16"/>
      <c r="Z40" s="16"/>
      <c r="AA40" s="16"/>
      <c r="AB40" s="16"/>
      <c r="AC40" s="16"/>
      <c r="AE40" s="21"/>
      <c r="AF40" s="21"/>
      <c r="AG40" s="16"/>
      <c r="AH40" s="21"/>
      <c r="AI40" s="21"/>
      <c r="AJ40" s="21"/>
      <c r="AK40" s="21"/>
      <c r="AL40" s="21"/>
      <c r="AM40" s="21"/>
      <c r="AN40" s="21"/>
    </row>
    <row r="41" spans="1:40" x14ac:dyDescent="0.2">
      <c r="AF41" s="21"/>
    </row>
    <row r="42" spans="1:40" s="21" customFormat="1" x14ac:dyDescent="0.2">
      <c r="A42" s="16"/>
      <c r="B42" s="16"/>
      <c r="C42" s="16"/>
      <c r="D42" s="16"/>
      <c r="E42" s="16"/>
      <c r="F42" s="52"/>
      <c r="G42" s="52"/>
      <c r="H42" s="52"/>
      <c r="I42" s="52"/>
      <c r="J42" s="16"/>
      <c r="K42" s="16"/>
      <c r="L42" s="16"/>
      <c r="M42" s="16"/>
      <c r="N42" s="16"/>
      <c r="O42" s="16"/>
      <c r="P42" s="16"/>
      <c r="Q42" s="16"/>
      <c r="R42" s="16"/>
      <c r="S42" s="16"/>
      <c r="T42" s="16"/>
      <c r="U42" s="16"/>
      <c r="V42" s="16"/>
      <c r="W42" s="16"/>
      <c r="X42" s="16"/>
      <c r="Y42" s="16"/>
      <c r="Z42" s="16"/>
      <c r="AA42" s="16"/>
      <c r="AB42" s="16"/>
      <c r="AC42" s="16"/>
      <c r="AE42" s="16"/>
      <c r="AG42" s="16"/>
      <c r="AH42" s="16"/>
      <c r="AI42" s="16"/>
      <c r="AJ42" s="16"/>
      <c r="AK42" s="16"/>
      <c r="AL42" s="16"/>
      <c r="AM42" s="16"/>
      <c r="AN42" s="16"/>
    </row>
    <row r="43" spans="1:40" s="21" customFormat="1" x14ac:dyDescent="0.2">
      <c r="A43" s="16"/>
      <c r="B43" s="16"/>
      <c r="C43" s="16"/>
      <c r="D43" s="16"/>
      <c r="E43" s="16"/>
      <c r="F43" s="52"/>
      <c r="G43" s="52"/>
      <c r="H43" s="52"/>
      <c r="I43" s="52"/>
      <c r="J43" s="16"/>
      <c r="K43" s="16"/>
      <c r="L43" s="16"/>
      <c r="M43" s="16"/>
      <c r="N43" s="16"/>
      <c r="O43" s="16"/>
      <c r="P43" s="16"/>
      <c r="Q43" s="16"/>
      <c r="R43" s="16"/>
      <c r="S43" s="16"/>
      <c r="T43" s="16"/>
      <c r="U43" s="16"/>
      <c r="V43" s="16"/>
      <c r="W43" s="16"/>
      <c r="X43" s="16"/>
      <c r="Y43" s="16"/>
      <c r="Z43" s="16"/>
      <c r="AA43" s="16"/>
      <c r="AB43" s="16"/>
      <c r="AC43" s="16"/>
      <c r="AE43" s="16"/>
      <c r="AG43" s="16"/>
      <c r="AH43" s="16"/>
      <c r="AI43" s="16"/>
      <c r="AJ43" s="16"/>
      <c r="AK43" s="16"/>
      <c r="AL43" s="16"/>
      <c r="AM43" s="16"/>
      <c r="AN43" s="16"/>
    </row>
    <row r="44" spans="1:40" s="21" customFormat="1" x14ac:dyDescent="0.2">
      <c r="A44" s="16"/>
      <c r="B44" s="16"/>
      <c r="C44" s="16"/>
      <c r="D44" s="16"/>
      <c r="E44" s="16"/>
      <c r="F44" s="52"/>
      <c r="G44" s="52"/>
      <c r="H44" s="52"/>
      <c r="I44" s="52"/>
      <c r="J44" s="16"/>
      <c r="K44" s="16"/>
      <c r="L44" s="16"/>
      <c r="M44" s="16"/>
      <c r="N44" s="16"/>
      <c r="O44" s="16"/>
      <c r="P44" s="16"/>
      <c r="Q44" s="16"/>
      <c r="R44" s="16"/>
      <c r="S44" s="16"/>
      <c r="T44" s="16"/>
      <c r="U44" s="16"/>
      <c r="V44" s="16"/>
      <c r="W44" s="16"/>
      <c r="X44" s="16"/>
      <c r="Y44" s="16"/>
      <c r="Z44" s="16"/>
      <c r="AA44" s="16"/>
      <c r="AB44" s="16"/>
      <c r="AC44" s="16"/>
      <c r="AE44" s="16"/>
      <c r="AG44" s="16"/>
      <c r="AH44" s="16"/>
      <c r="AI44" s="16"/>
      <c r="AJ44" s="16"/>
      <c r="AK44" s="16"/>
      <c r="AL44" s="16"/>
      <c r="AM44" s="16"/>
      <c r="AN44" s="16"/>
    </row>
    <row r="45" spans="1:40" s="58" customFormat="1" x14ac:dyDescent="0.2">
      <c r="A45" s="16"/>
      <c r="B45" s="16"/>
      <c r="C45" s="16"/>
      <c r="D45" s="16"/>
      <c r="E45" s="16"/>
      <c r="F45" s="52"/>
      <c r="G45" s="52"/>
      <c r="H45" s="52"/>
      <c r="I45" s="52"/>
      <c r="J45" s="16"/>
      <c r="K45" s="16"/>
      <c r="L45" s="16"/>
      <c r="M45" s="16"/>
      <c r="N45" s="16"/>
      <c r="O45" s="16"/>
      <c r="P45" s="16"/>
      <c r="Q45" s="16"/>
      <c r="R45" s="16"/>
      <c r="S45" s="16"/>
      <c r="T45" s="16"/>
      <c r="U45" s="16"/>
      <c r="V45" s="16"/>
      <c r="W45" s="16"/>
      <c r="X45" s="16"/>
      <c r="Y45" s="16"/>
      <c r="Z45" s="16"/>
      <c r="AA45" s="16"/>
      <c r="AB45" s="16"/>
      <c r="AC45" s="16"/>
      <c r="AE45" s="16"/>
      <c r="AF45" s="21"/>
      <c r="AG45" s="16"/>
      <c r="AH45" s="16"/>
      <c r="AI45" s="16"/>
      <c r="AJ45" s="16"/>
      <c r="AK45" s="16"/>
      <c r="AL45" s="16"/>
      <c r="AM45" s="16"/>
      <c r="AN45" s="16"/>
    </row>
    <row r="46" spans="1:40" s="58" customFormat="1" x14ac:dyDescent="0.2">
      <c r="A46" s="16"/>
      <c r="B46" s="16"/>
      <c r="C46" s="16"/>
      <c r="D46" s="16"/>
      <c r="E46" s="16"/>
      <c r="F46" s="52"/>
      <c r="G46" s="52"/>
      <c r="H46" s="52"/>
      <c r="I46" s="52"/>
      <c r="J46" s="16"/>
      <c r="K46" s="16"/>
      <c r="L46" s="16"/>
      <c r="M46" s="16"/>
      <c r="N46" s="16"/>
      <c r="O46" s="16"/>
      <c r="P46" s="16"/>
      <c r="Q46" s="16"/>
      <c r="R46" s="16"/>
      <c r="S46" s="16"/>
      <c r="T46" s="16"/>
      <c r="U46" s="16"/>
      <c r="V46" s="16"/>
      <c r="W46" s="16"/>
      <c r="X46" s="16"/>
      <c r="Y46" s="16"/>
      <c r="Z46" s="16"/>
      <c r="AA46" s="16"/>
      <c r="AB46" s="16"/>
      <c r="AC46" s="16"/>
      <c r="AE46" s="16"/>
      <c r="AF46" s="21"/>
      <c r="AG46" s="16"/>
      <c r="AH46" s="16"/>
      <c r="AI46" s="16"/>
      <c r="AJ46" s="16"/>
      <c r="AK46" s="16"/>
      <c r="AL46" s="16"/>
      <c r="AM46" s="16"/>
      <c r="AN46" s="16"/>
    </row>
    <row r="47" spans="1:40" s="58" customFormat="1" x14ac:dyDescent="0.2">
      <c r="A47" s="16"/>
      <c r="B47" s="16"/>
      <c r="C47" s="16"/>
      <c r="D47" s="16"/>
      <c r="E47" s="16"/>
      <c r="F47" s="52"/>
      <c r="G47" s="52"/>
      <c r="H47" s="52"/>
      <c r="I47" s="52"/>
      <c r="J47" s="16"/>
      <c r="K47" s="16"/>
      <c r="L47" s="16"/>
      <c r="M47" s="16"/>
      <c r="N47" s="16"/>
      <c r="O47" s="16"/>
      <c r="P47" s="16"/>
      <c r="Q47" s="16"/>
      <c r="R47" s="16"/>
      <c r="S47" s="16"/>
      <c r="T47" s="16"/>
      <c r="U47" s="16"/>
      <c r="V47" s="16"/>
      <c r="W47" s="16"/>
      <c r="X47" s="16"/>
      <c r="Y47" s="16"/>
      <c r="Z47" s="16"/>
      <c r="AA47" s="16"/>
      <c r="AB47" s="16"/>
      <c r="AC47" s="16"/>
      <c r="AE47" s="16"/>
      <c r="AF47" s="21"/>
      <c r="AG47" s="16"/>
      <c r="AH47" s="16"/>
      <c r="AI47" s="16"/>
      <c r="AJ47" s="16"/>
      <c r="AK47" s="16"/>
      <c r="AL47" s="16"/>
      <c r="AM47" s="16"/>
      <c r="AN47" s="16"/>
    </row>
    <row r="48" spans="1:40" s="58" customFormat="1" x14ac:dyDescent="0.2">
      <c r="A48" s="16"/>
      <c r="B48" s="16"/>
      <c r="C48" s="16"/>
      <c r="D48" s="16"/>
      <c r="E48" s="16"/>
      <c r="F48" s="52"/>
      <c r="G48" s="52"/>
      <c r="H48" s="52"/>
      <c r="I48" s="52"/>
      <c r="J48" s="16"/>
      <c r="K48" s="16"/>
      <c r="L48" s="16"/>
      <c r="M48" s="16"/>
      <c r="N48" s="16"/>
      <c r="O48" s="16"/>
      <c r="P48" s="16"/>
      <c r="Q48" s="16"/>
      <c r="R48" s="16"/>
      <c r="S48" s="16"/>
      <c r="T48" s="16"/>
      <c r="U48" s="16"/>
      <c r="V48" s="16"/>
      <c r="W48" s="16"/>
      <c r="X48" s="16"/>
      <c r="Y48" s="16"/>
      <c r="Z48" s="16"/>
      <c r="AA48" s="16"/>
      <c r="AB48" s="16"/>
      <c r="AC48" s="16"/>
      <c r="AE48" s="16"/>
      <c r="AF48" s="21"/>
      <c r="AG48" s="16"/>
      <c r="AH48" s="16"/>
      <c r="AI48" s="16"/>
      <c r="AJ48" s="16"/>
      <c r="AK48" s="16"/>
      <c r="AL48" s="16"/>
      <c r="AM48" s="16"/>
      <c r="AN48" s="16"/>
    </row>
    <row r="49" spans="1:40" s="58" customFormat="1" x14ac:dyDescent="0.2">
      <c r="A49" s="16"/>
      <c r="B49" s="16"/>
      <c r="C49" s="16"/>
      <c r="D49" s="16"/>
      <c r="E49" s="16"/>
      <c r="F49" s="52"/>
      <c r="G49" s="52"/>
      <c r="H49" s="52"/>
      <c r="I49" s="52"/>
      <c r="J49" s="16"/>
      <c r="K49" s="16"/>
      <c r="L49" s="16"/>
      <c r="M49" s="16"/>
      <c r="N49" s="16"/>
      <c r="O49" s="16"/>
      <c r="P49" s="16"/>
      <c r="Q49" s="16"/>
      <c r="R49" s="16"/>
      <c r="S49" s="16"/>
      <c r="T49" s="16"/>
      <c r="U49" s="16"/>
      <c r="V49" s="16"/>
      <c r="W49" s="16"/>
      <c r="X49" s="16"/>
      <c r="Y49" s="16"/>
      <c r="Z49" s="16"/>
      <c r="AA49" s="16"/>
      <c r="AB49" s="16"/>
      <c r="AC49" s="16"/>
      <c r="AE49" s="16"/>
      <c r="AF49" s="21"/>
      <c r="AG49" s="16"/>
      <c r="AH49" s="16"/>
      <c r="AI49" s="16"/>
      <c r="AJ49" s="16"/>
      <c r="AK49" s="16"/>
      <c r="AL49" s="16"/>
      <c r="AM49" s="16"/>
      <c r="AN49" s="16"/>
    </row>
    <row r="50" spans="1:40" s="58" customFormat="1" x14ac:dyDescent="0.2">
      <c r="A50" s="16"/>
      <c r="B50" s="16"/>
      <c r="C50" s="16"/>
      <c r="D50" s="16"/>
      <c r="E50" s="16"/>
      <c r="F50" s="52"/>
      <c r="G50" s="52"/>
      <c r="H50" s="52"/>
      <c r="I50" s="52"/>
      <c r="J50" s="16"/>
      <c r="K50" s="16"/>
      <c r="L50" s="16"/>
      <c r="M50" s="16"/>
      <c r="N50" s="16"/>
      <c r="O50" s="16"/>
      <c r="P50" s="16"/>
      <c r="Q50" s="16"/>
      <c r="R50" s="16"/>
      <c r="S50" s="16"/>
      <c r="T50" s="16"/>
      <c r="U50" s="16"/>
      <c r="V50" s="16"/>
      <c r="W50" s="16"/>
      <c r="X50" s="16"/>
      <c r="Y50" s="16"/>
      <c r="Z50" s="16"/>
      <c r="AA50" s="16"/>
      <c r="AB50" s="16"/>
      <c r="AC50" s="16"/>
      <c r="AE50" s="16"/>
      <c r="AF50" s="16"/>
      <c r="AG50" s="16"/>
      <c r="AH50" s="16"/>
      <c r="AI50" s="16"/>
      <c r="AJ50" s="16"/>
      <c r="AK50" s="16"/>
      <c r="AL50" s="16"/>
      <c r="AM50" s="16"/>
      <c r="AN50" s="16"/>
    </row>
    <row r="51" spans="1:40" s="21" customFormat="1" x14ac:dyDescent="0.2">
      <c r="A51" s="16"/>
      <c r="B51" s="16"/>
      <c r="C51" s="16"/>
      <c r="D51" s="16"/>
      <c r="E51" s="16"/>
      <c r="F51" s="52"/>
      <c r="G51" s="52"/>
      <c r="H51" s="52"/>
      <c r="I51" s="52"/>
      <c r="J51" s="16"/>
      <c r="K51" s="16"/>
      <c r="L51" s="16"/>
      <c r="M51" s="16"/>
      <c r="N51" s="16"/>
      <c r="O51" s="16"/>
      <c r="P51" s="16"/>
      <c r="Q51" s="16"/>
      <c r="R51" s="16"/>
      <c r="S51" s="16"/>
      <c r="T51" s="16"/>
      <c r="U51" s="16"/>
      <c r="V51" s="16"/>
      <c r="W51" s="16"/>
      <c r="X51" s="16"/>
      <c r="Y51" s="16"/>
      <c r="Z51" s="16"/>
      <c r="AA51" s="16"/>
      <c r="AB51" s="16"/>
      <c r="AC51" s="16"/>
      <c r="AE51" s="16"/>
      <c r="AF51" s="16"/>
      <c r="AG51" s="16"/>
      <c r="AH51" s="16"/>
      <c r="AI51" s="16"/>
      <c r="AJ51" s="16"/>
      <c r="AK51" s="16"/>
      <c r="AL51" s="16"/>
      <c r="AM51" s="16"/>
      <c r="AN51" s="16"/>
    </row>
    <row r="52" spans="1:40" s="21" customFormat="1" x14ac:dyDescent="0.2">
      <c r="A52" s="16"/>
      <c r="B52" s="16"/>
      <c r="C52" s="16"/>
      <c r="D52" s="16"/>
      <c r="E52" s="16"/>
      <c r="F52" s="52"/>
      <c r="G52" s="52"/>
      <c r="H52" s="52"/>
      <c r="I52" s="52"/>
      <c r="J52" s="16"/>
      <c r="K52" s="16"/>
      <c r="L52" s="16"/>
      <c r="M52" s="16"/>
      <c r="N52" s="16"/>
      <c r="O52" s="16"/>
      <c r="P52" s="16"/>
      <c r="Q52" s="16"/>
      <c r="R52" s="16"/>
      <c r="S52" s="16"/>
      <c r="T52" s="16"/>
      <c r="U52" s="16"/>
      <c r="V52" s="16"/>
      <c r="W52" s="16"/>
      <c r="X52" s="16"/>
      <c r="Y52" s="16"/>
      <c r="Z52" s="16"/>
      <c r="AA52" s="16"/>
      <c r="AB52" s="16"/>
      <c r="AC52" s="16"/>
      <c r="AE52" s="16"/>
      <c r="AF52" s="16"/>
      <c r="AG52" s="16"/>
      <c r="AH52" s="16"/>
      <c r="AI52" s="16"/>
      <c r="AJ52" s="16"/>
      <c r="AK52" s="16"/>
      <c r="AL52" s="16"/>
      <c r="AM52" s="16"/>
      <c r="AN52" s="16"/>
    </row>
    <row r="53" spans="1:40" s="21" customFormat="1" x14ac:dyDescent="0.2">
      <c r="A53" s="16"/>
      <c r="B53" s="16"/>
      <c r="C53" s="16"/>
      <c r="D53" s="16"/>
      <c r="E53" s="16"/>
      <c r="F53" s="52"/>
      <c r="G53" s="52"/>
      <c r="H53" s="52"/>
      <c r="I53" s="52"/>
      <c r="J53" s="16"/>
      <c r="K53" s="16"/>
      <c r="L53" s="16"/>
      <c r="M53" s="16"/>
      <c r="N53" s="16"/>
      <c r="O53" s="16"/>
      <c r="P53" s="16"/>
      <c r="Q53" s="16"/>
      <c r="R53" s="16"/>
      <c r="S53" s="16"/>
      <c r="T53" s="16"/>
      <c r="U53" s="16"/>
      <c r="V53" s="16"/>
      <c r="W53" s="16"/>
      <c r="X53" s="16"/>
      <c r="Y53" s="16"/>
      <c r="Z53" s="16"/>
      <c r="AA53" s="16"/>
      <c r="AB53" s="16"/>
      <c r="AC53" s="16"/>
      <c r="AE53" s="16"/>
      <c r="AF53" s="16"/>
      <c r="AG53" s="16"/>
      <c r="AH53" s="16"/>
      <c r="AI53" s="16"/>
      <c r="AJ53" s="16"/>
      <c r="AK53" s="16"/>
      <c r="AL53" s="16"/>
      <c r="AM53" s="16"/>
      <c r="AN53" s="16"/>
    </row>
    <row r="54" spans="1:40" s="21" customFormat="1" x14ac:dyDescent="0.2">
      <c r="A54" s="16"/>
      <c r="B54" s="16"/>
      <c r="C54" s="16"/>
      <c r="D54" s="16"/>
      <c r="E54" s="16"/>
      <c r="F54" s="52"/>
      <c r="G54" s="52"/>
      <c r="H54" s="52"/>
      <c r="I54" s="52"/>
      <c r="J54" s="16"/>
      <c r="K54" s="16"/>
      <c r="L54" s="16"/>
      <c r="M54" s="16"/>
      <c r="N54" s="16"/>
      <c r="O54" s="16"/>
      <c r="P54" s="16"/>
      <c r="Q54" s="16"/>
      <c r="R54" s="16"/>
      <c r="S54" s="16"/>
      <c r="T54" s="16"/>
      <c r="U54" s="16"/>
      <c r="V54" s="16"/>
      <c r="W54" s="16"/>
      <c r="X54" s="16"/>
      <c r="Y54" s="16"/>
      <c r="Z54" s="16"/>
      <c r="AA54" s="16"/>
      <c r="AB54" s="16"/>
      <c r="AC54" s="16"/>
      <c r="AE54" s="16"/>
      <c r="AF54" s="16"/>
      <c r="AG54" s="16"/>
      <c r="AH54" s="16"/>
      <c r="AI54" s="16"/>
      <c r="AJ54" s="16"/>
      <c r="AK54" s="16"/>
      <c r="AL54" s="16"/>
      <c r="AM54" s="16"/>
      <c r="AN54" s="16"/>
    </row>
    <row r="55" spans="1:40" s="21" customFormat="1" x14ac:dyDescent="0.2">
      <c r="A55" s="16"/>
      <c r="B55" s="16"/>
      <c r="C55" s="16"/>
      <c r="D55" s="16"/>
      <c r="E55" s="16"/>
      <c r="F55" s="52"/>
      <c r="G55" s="52"/>
      <c r="H55" s="52"/>
      <c r="I55" s="52"/>
      <c r="J55" s="16"/>
      <c r="K55" s="16"/>
      <c r="L55" s="16"/>
      <c r="M55" s="16"/>
      <c r="N55" s="16"/>
      <c r="O55" s="16"/>
      <c r="P55" s="16"/>
      <c r="Q55" s="16"/>
      <c r="R55" s="16"/>
      <c r="S55" s="16"/>
      <c r="T55" s="16"/>
      <c r="U55" s="16"/>
      <c r="V55" s="16"/>
      <c r="W55" s="16"/>
      <c r="X55" s="16"/>
      <c r="Y55" s="16"/>
      <c r="Z55" s="16"/>
      <c r="AA55" s="16"/>
      <c r="AB55" s="16"/>
      <c r="AC55" s="16"/>
      <c r="AE55" s="16"/>
      <c r="AF55" s="16"/>
      <c r="AG55" s="16"/>
      <c r="AH55" s="16"/>
      <c r="AI55" s="16"/>
      <c r="AJ55" s="16"/>
      <c r="AK55" s="16"/>
      <c r="AL55" s="16"/>
      <c r="AM55" s="16"/>
      <c r="AN55" s="16"/>
    </row>
    <row r="56" spans="1:40" s="21" customFormat="1" x14ac:dyDescent="0.2">
      <c r="A56" s="16"/>
      <c r="B56" s="16"/>
      <c r="C56" s="16"/>
      <c r="D56" s="16"/>
      <c r="E56" s="16"/>
      <c r="F56" s="52"/>
      <c r="G56" s="52"/>
      <c r="H56" s="52"/>
      <c r="I56" s="52"/>
      <c r="J56" s="16"/>
      <c r="K56" s="16"/>
      <c r="L56" s="16"/>
      <c r="M56" s="16"/>
      <c r="N56" s="16"/>
      <c r="O56" s="16"/>
      <c r="P56" s="16"/>
      <c r="Q56" s="16"/>
      <c r="R56" s="16"/>
      <c r="S56" s="16"/>
      <c r="T56" s="16"/>
      <c r="U56" s="16"/>
      <c r="V56" s="16"/>
      <c r="W56" s="16"/>
      <c r="X56" s="16"/>
      <c r="Y56" s="16"/>
      <c r="Z56" s="16"/>
      <c r="AA56" s="16"/>
      <c r="AB56" s="16"/>
      <c r="AC56" s="16"/>
      <c r="AE56" s="16"/>
      <c r="AF56" s="16"/>
      <c r="AG56" s="16"/>
      <c r="AH56" s="16"/>
      <c r="AI56" s="16"/>
      <c r="AJ56" s="16"/>
      <c r="AK56" s="16"/>
      <c r="AL56" s="16"/>
      <c r="AM56" s="16"/>
      <c r="AN56" s="16"/>
    </row>
    <row r="57" spans="1:40" s="21" customFormat="1" x14ac:dyDescent="0.2">
      <c r="A57" s="16"/>
      <c r="B57" s="16"/>
      <c r="C57" s="16"/>
      <c r="D57" s="16"/>
      <c r="E57" s="16"/>
      <c r="F57" s="52"/>
      <c r="G57" s="52"/>
      <c r="H57" s="52"/>
      <c r="I57" s="52"/>
      <c r="J57" s="16"/>
      <c r="K57" s="16"/>
      <c r="L57" s="16"/>
      <c r="M57" s="16"/>
      <c r="N57" s="16"/>
      <c r="O57" s="16"/>
      <c r="P57" s="16"/>
      <c r="Q57" s="16"/>
      <c r="R57" s="16"/>
      <c r="S57" s="16"/>
      <c r="T57" s="16"/>
      <c r="U57" s="16"/>
      <c r="V57" s="16"/>
      <c r="W57" s="16"/>
      <c r="X57" s="16"/>
      <c r="Y57" s="16"/>
      <c r="Z57" s="16"/>
      <c r="AA57" s="16"/>
      <c r="AB57" s="16"/>
      <c r="AC57" s="16"/>
      <c r="AE57" s="16"/>
      <c r="AF57" s="16"/>
      <c r="AG57" s="16"/>
      <c r="AH57" s="16"/>
      <c r="AI57" s="16"/>
      <c r="AJ57" s="16"/>
      <c r="AK57" s="16"/>
      <c r="AL57" s="16"/>
      <c r="AM57" s="16"/>
      <c r="AN57" s="16"/>
    </row>
  </sheetData>
  <mergeCells count="35">
    <mergeCell ref="Q5:Q7"/>
    <mergeCell ref="R5:X5"/>
    <mergeCell ref="Y5:Y7"/>
    <mergeCell ref="J6:K6"/>
    <mergeCell ref="L6:M6"/>
    <mergeCell ref="N6:O6"/>
    <mergeCell ref="R6:U6"/>
    <mergeCell ref="V6:V7"/>
    <mergeCell ref="W6:W7"/>
    <mergeCell ref="X6:X7"/>
    <mergeCell ref="C5:C7"/>
    <mergeCell ref="D5:D7"/>
    <mergeCell ref="J5:O5"/>
    <mergeCell ref="P5:P7"/>
    <mergeCell ref="E5:E7"/>
    <mergeCell ref="F5:F7"/>
    <mergeCell ref="G5:G7"/>
    <mergeCell ref="H5:H7"/>
    <mergeCell ref="I5:I7"/>
    <mergeCell ref="A25:Y25"/>
    <mergeCell ref="A21:Y21"/>
    <mergeCell ref="A2:Y2"/>
    <mergeCell ref="T3:Y3"/>
    <mergeCell ref="A20:Y20"/>
    <mergeCell ref="A11:Y11"/>
    <mergeCell ref="A12:Y12"/>
    <mergeCell ref="A13:Y13"/>
    <mergeCell ref="A14:Y14"/>
    <mergeCell ref="A15:Y15"/>
    <mergeCell ref="A16:Y16"/>
    <mergeCell ref="A17:Y17"/>
    <mergeCell ref="A18:Y18"/>
    <mergeCell ref="A19:Y19"/>
    <mergeCell ref="A5:A7"/>
    <mergeCell ref="B5:B7"/>
  </mergeCells>
  <phoneticPr fontId="1"/>
  <dataValidations count="10">
    <dataValidation type="whole" imeMode="halfAlpha" operator="greaterThanOrEqual" allowBlank="1" showInputMessage="1" showErrorMessage="1" sqref="D10 R9:U9 V10:Y10 J9:O9 N10:S10">
      <formula1>0</formula1>
    </dataValidation>
    <dataValidation type="list" imeMode="halfAlpha" allowBlank="1" showInputMessage="1" showErrorMessage="1" sqref="L10">
      <formula1>#REF!</formula1>
    </dataValidation>
    <dataValidation type="list" allowBlank="1" showInputMessage="1" showErrorMessage="1" sqref="M10 C10 A10 AB10 T10:U10">
      <formula1>#REF!</formula1>
    </dataValidation>
    <dataValidation type="list" allowBlank="1" showInputMessage="1" showErrorMessage="1" sqref="I9">
      <formula1>"プリセプターシップ,チューターシップ,メンターシップ,チーム支援型,相談窓口,その他"</formula1>
    </dataValidation>
    <dataValidation type="list" allowBlank="1" showInputMessage="1" showErrorMessage="1" sqref="P9:Q9">
      <formula1>"有,無"</formula1>
    </dataValidation>
    <dataValidation type="list" allowBlank="1" showInputMessage="1" showErrorMessage="1" sqref="X9">
      <formula1>"HP上での公募,機関誌等での公募,地方自治体を通じての広報等,関係団体を通じての広報等,地域の会議等での高等等,その他"</formula1>
    </dataValidation>
    <dataValidation type="whole" imeMode="halfAlpha" operator="greaterThanOrEqual" allowBlank="1" showInputMessage="1" showErrorMessage="1" sqref="A9:D9 E10:I10">
      <formula1>1</formula1>
    </dataValidation>
    <dataValidation type="whole" imeMode="halfAlpha" allowBlank="1" showInputMessage="1" showErrorMessage="1" sqref="Z10 V9">
      <formula1>2</formula1>
      <formula2>12</formula2>
    </dataValidation>
    <dataValidation type="decimal" imeMode="halfAlpha" allowBlank="1" showInputMessage="1" showErrorMessage="1" sqref="J10:K10 F9:G9">
      <formula1>0</formula1>
      <formula2>100</formula2>
    </dataValidation>
    <dataValidation type="list" imeMode="halfAlpha" allowBlank="1" showInputMessage="1" showErrorMessage="1" sqref="H9">
      <formula1>"平成20年度以前,平成21年度,平成22年度,平成23年度,平成24年度,平成25年度,平成26年度,平成27年度,平成28年度,平成29年度,平成30年度,令和元年度,令和２年度"</formula1>
    </dataValidation>
  </dataValidations>
  <printOptions horizontalCentered="1" verticalCentered="1"/>
  <pageMargins left="0.35433070866141736" right="0.27559055118110237" top="0.51181102362204722" bottom="0.55118110236220474" header="0.51181102362204722" footer="0.51181102362204722"/>
  <pageSetup paperSize="9" scale="75" fitToHeight="0" orientation="landscape"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23"/>
  <sheetViews>
    <sheetView showGridLines="0" zoomScaleNormal="100" workbookViewId="0">
      <selection activeCell="F3" sqref="F3"/>
    </sheetView>
  </sheetViews>
  <sheetFormatPr defaultColWidth="9" defaultRowHeight="30" customHeight="1" x14ac:dyDescent="0.2"/>
  <cols>
    <col min="1" max="1" width="3.6640625" style="154" customWidth="1"/>
    <col min="2" max="3" width="2.6640625" style="154" customWidth="1"/>
    <col min="4" max="4" width="18.6640625" style="154" customWidth="1"/>
    <col min="5" max="5" width="29.6640625" style="154" customWidth="1"/>
    <col min="6" max="6" width="24.6640625" style="154" customWidth="1"/>
    <col min="7" max="16384" width="9" style="154"/>
  </cols>
  <sheetData>
    <row r="1" spans="1:6" ht="30" customHeight="1" x14ac:dyDescent="0.2">
      <c r="A1" s="154" t="s">
        <v>230</v>
      </c>
    </row>
    <row r="2" spans="1:6" ht="30" customHeight="1" x14ac:dyDescent="0.2">
      <c r="A2" s="344" t="s">
        <v>263</v>
      </c>
      <c r="B2" s="345"/>
      <c r="C2" s="345"/>
      <c r="D2" s="345"/>
      <c r="E2" s="345"/>
      <c r="F2" s="345"/>
    </row>
    <row r="4" spans="1:6" ht="30" customHeight="1" x14ac:dyDescent="0.2">
      <c r="E4" s="346" t="s">
        <v>231</v>
      </c>
      <c r="F4" s="346"/>
    </row>
    <row r="5" spans="1:6" ht="30" customHeight="1" x14ac:dyDescent="0.2">
      <c r="B5" s="154" t="s">
        <v>232</v>
      </c>
    </row>
    <row r="6" spans="1:6" ht="30" customHeight="1" x14ac:dyDescent="0.2">
      <c r="B6" s="341" t="s">
        <v>233</v>
      </c>
      <c r="C6" s="342"/>
      <c r="D6" s="343"/>
      <c r="E6" s="155" t="s">
        <v>234</v>
      </c>
      <c r="F6" s="155" t="s">
        <v>235</v>
      </c>
    </row>
    <row r="7" spans="1:6" ht="30" customHeight="1" x14ac:dyDescent="0.2">
      <c r="B7" s="156"/>
      <c r="C7" s="157" t="s">
        <v>236</v>
      </c>
      <c r="D7" s="158"/>
      <c r="E7" s="159">
        <f>別紙１!W13</f>
        <v>0</v>
      </c>
      <c r="F7" s="158"/>
    </row>
    <row r="8" spans="1:6" ht="30" customHeight="1" x14ac:dyDescent="0.2">
      <c r="B8" s="160"/>
      <c r="C8" s="156"/>
      <c r="D8" s="157" t="s">
        <v>237</v>
      </c>
      <c r="E8" s="164"/>
      <c r="F8" s="158"/>
    </row>
    <row r="9" spans="1:6" ht="30" customHeight="1" x14ac:dyDescent="0.2">
      <c r="B9" s="161"/>
      <c r="C9" s="156"/>
      <c r="D9" s="157" t="s">
        <v>238</v>
      </c>
      <c r="E9" s="164"/>
      <c r="F9" s="158"/>
    </row>
    <row r="10" spans="1:6" ht="30" customHeight="1" x14ac:dyDescent="0.2">
      <c r="B10" s="156"/>
      <c r="C10" s="157" t="s">
        <v>239</v>
      </c>
      <c r="D10" s="158"/>
      <c r="E10" s="164"/>
      <c r="F10" s="158"/>
    </row>
    <row r="11" spans="1:6" ht="30" customHeight="1" x14ac:dyDescent="0.2">
      <c r="B11" s="156"/>
      <c r="C11" s="157" t="s">
        <v>240</v>
      </c>
      <c r="D11" s="158"/>
      <c r="E11" s="164"/>
      <c r="F11" s="158"/>
    </row>
    <row r="12" spans="1:6" ht="30" customHeight="1" x14ac:dyDescent="0.2">
      <c r="B12" s="341" t="s">
        <v>124</v>
      </c>
      <c r="C12" s="342"/>
      <c r="D12" s="343"/>
      <c r="E12" s="159">
        <f>SUM(E7+E10+E11)</f>
        <v>0</v>
      </c>
      <c r="F12" s="158"/>
    </row>
    <row r="13" spans="1:6" ht="20.100000000000001" customHeight="1" x14ac:dyDescent="0.2"/>
    <row r="14" spans="1:6" ht="30" customHeight="1" x14ac:dyDescent="0.2">
      <c r="B14" s="154" t="s">
        <v>241</v>
      </c>
    </row>
    <row r="15" spans="1:6" ht="30" customHeight="1" x14ac:dyDescent="0.2">
      <c r="B15" s="341" t="s">
        <v>233</v>
      </c>
      <c r="C15" s="342"/>
      <c r="D15" s="343"/>
      <c r="E15" s="155" t="s">
        <v>234</v>
      </c>
      <c r="F15" s="155" t="s">
        <v>235</v>
      </c>
    </row>
    <row r="16" spans="1:6" ht="30" customHeight="1" x14ac:dyDescent="0.2">
      <c r="B16" s="156"/>
      <c r="C16" s="157" t="s">
        <v>242</v>
      </c>
      <c r="D16" s="158"/>
      <c r="E16" s="164"/>
      <c r="F16" s="162" t="s">
        <v>243</v>
      </c>
    </row>
    <row r="17" spans="2:6" ht="30" customHeight="1" x14ac:dyDescent="0.2">
      <c r="B17" s="156"/>
      <c r="C17" s="157" t="s">
        <v>244</v>
      </c>
      <c r="D17" s="158"/>
      <c r="E17" s="164"/>
      <c r="F17" s="158"/>
    </row>
    <row r="18" spans="2:6" ht="30" customHeight="1" x14ac:dyDescent="0.2">
      <c r="B18" s="341" t="s">
        <v>124</v>
      </c>
      <c r="C18" s="342"/>
      <c r="D18" s="343"/>
      <c r="E18" s="159">
        <f>SUM(E16:E17)</f>
        <v>0</v>
      </c>
      <c r="F18" s="158"/>
    </row>
    <row r="21" spans="2:6" ht="30" customHeight="1" x14ac:dyDescent="0.2">
      <c r="B21" s="154" t="s">
        <v>245</v>
      </c>
    </row>
    <row r="22" spans="2:6" ht="30" customHeight="1" x14ac:dyDescent="0.2">
      <c r="B22" s="154" t="s">
        <v>246</v>
      </c>
      <c r="C22" s="154" t="s">
        <v>246</v>
      </c>
    </row>
    <row r="23" spans="2:6" ht="30" customHeight="1" x14ac:dyDescent="0.2">
      <c r="F23" s="163" t="s">
        <v>262</v>
      </c>
    </row>
  </sheetData>
  <mergeCells count="6">
    <mergeCell ref="B18:D18"/>
    <mergeCell ref="A2:F2"/>
    <mergeCell ref="E4:F4"/>
    <mergeCell ref="B6:D6"/>
    <mergeCell ref="B12:D12"/>
    <mergeCell ref="B15:D15"/>
  </mergeCells>
  <phoneticPr fontId="1"/>
  <printOptions horizontalCentered="1"/>
  <pageMargins left="0.98425196850393704" right="0.98425196850393704" top="0.98425196850393704"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33"/>
  <sheetViews>
    <sheetView view="pageBreakPreview" topLeftCell="A7" zoomScale="60" zoomScaleNormal="75" workbookViewId="0">
      <selection activeCell="E7" sqref="E7"/>
    </sheetView>
  </sheetViews>
  <sheetFormatPr defaultRowHeight="30" customHeight="1" x14ac:dyDescent="0.2"/>
  <cols>
    <col min="1" max="1" width="4.6640625" style="170" customWidth="1"/>
    <col min="2" max="2" width="20.6640625" style="170" customWidth="1"/>
    <col min="3" max="3" width="5.6640625" style="170" customWidth="1"/>
    <col min="4" max="4" width="13.6640625" style="170" customWidth="1"/>
    <col min="5" max="5" width="21.6640625" style="170" customWidth="1"/>
    <col min="6" max="6" width="17.6640625" style="170" customWidth="1"/>
    <col min="7" max="7" width="36.6640625" style="170" customWidth="1"/>
    <col min="8" max="8" width="7.6640625" style="170" customWidth="1"/>
    <col min="9" max="9" width="5.6640625" style="170" customWidth="1"/>
    <col min="10" max="256" width="8.88671875" style="170"/>
    <col min="257" max="257" width="4.6640625" style="170" customWidth="1"/>
    <col min="258" max="258" width="20.6640625" style="170" customWidth="1"/>
    <col min="259" max="259" width="5.6640625" style="170" customWidth="1"/>
    <col min="260" max="260" width="13.6640625" style="170" customWidth="1"/>
    <col min="261" max="261" width="21.6640625" style="170" customWidth="1"/>
    <col min="262" max="262" width="17.6640625" style="170" customWidth="1"/>
    <col min="263" max="263" width="36.6640625" style="170" customWidth="1"/>
    <col min="264" max="264" width="7.6640625" style="170" customWidth="1"/>
    <col min="265" max="265" width="5.6640625" style="170" customWidth="1"/>
    <col min="266" max="512" width="8.88671875" style="170"/>
    <col min="513" max="513" width="4.6640625" style="170" customWidth="1"/>
    <col min="514" max="514" width="20.6640625" style="170" customWidth="1"/>
    <col min="515" max="515" width="5.6640625" style="170" customWidth="1"/>
    <col min="516" max="516" width="13.6640625" style="170" customWidth="1"/>
    <col min="517" max="517" width="21.6640625" style="170" customWidth="1"/>
    <col min="518" max="518" width="17.6640625" style="170" customWidth="1"/>
    <col min="519" max="519" width="36.6640625" style="170" customWidth="1"/>
    <col min="520" max="520" width="7.6640625" style="170" customWidth="1"/>
    <col min="521" max="521" width="5.6640625" style="170" customWidth="1"/>
    <col min="522" max="768" width="8.88671875" style="170"/>
    <col min="769" max="769" width="4.6640625" style="170" customWidth="1"/>
    <col min="770" max="770" width="20.6640625" style="170" customWidth="1"/>
    <col min="771" max="771" width="5.6640625" style="170" customWidth="1"/>
    <col min="772" max="772" width="13.6640625" style="170" customWidth="1"/>
    <col min="773" max="773" width="21.6640625" style="170" customWidth="1"/>
    <col min="774" max="774" width="17.6640625" style="170" customWidth="1"/>
    <col min="775" max="775" width="36.6640625" style="170" customWidth="1"/>
    <col min="776" max="776" width="7.6640625" style="170" customWidth="1"/>
    <col min="777" max="777" width="5.6640625" style="170" customWidth="1"/>
    <col min="778" max="1024" width="8.88671875" style="170"/>
    <col min="1025" max="1025" width="4.6640625" style="170" customWidth="1"/>
    <col min="1026" max="1026" width="20.6640625" style="170" customWidth="1"/>
    <col min="1027" max="1027" width="5.6640625" style="170" customWidth="1"/>
    <col min="1028" max="1028" width="13.6640625" style="170" customWidth="1"/>
    <col min="1029" max="1029" width="21.6640625" style="170" customWidth="1"/>
    <col min="1030" max="1030" width="17.6640625" style="170" customWidth="1"/>
    <col min="1031" max="1031" width="36.6640625" style="170" customWidth="1"/>
    <col min="1032" max="1032" width="7.6640625" style="170" customWidth="1"/>
    <col min="1033" max="1033" width="5.6640625" style="170" customWidth="1"/>
    <col min="1034" max="1280" width="8.88671875" style="170"/>
    <col min="1281" max="1281" width="4.6640625" style="170" customWidth="1"/>
    <col min="1282" max="1282" width="20.6640625" style="170" customWidth="1"/>
    <col min="1283" max="1283" width="5.6640625" style="170" customWidth="1"/>
    <col min="1284" max="1284" width="13.6640625" style="170" customWidth="1"/>
    <col min="1285" max="1285" width="21.6640625" style="170" customWidth="1"/>
    <col min="1286" max="1286" width="17.6640625" style="170" customWidth="1"/>
    <col min="1287" max="1287" width="36.6640625" style="170" customWidth="1"/>
    <col min="1288" max="1288" width="7.6640625" style="170" customWidth="1"/>
    <col min="1289" max="1289" width="5.6640625" style="170" customWidth="1"/>
    <col min="1290" max="1536" width="8.88671875" style="170"/>
    <col min="1537" max="1537" width="4.6640625" style="170" customWidth="1"/>
    <col min="1538" max="1538" width="20.6640625" style="170" customWidth="1"/>
    <col min="1539" max="1539" width="5.6640625" style="170" customWidth="1"/>
    <col min="1540" max="1540" width="13.6640625" style="170" customWidth="1"/>
    <col min="1541" max="1541" width="21.6640625" style="170" customWidth="1"/>
    <col min="1542" max="1542" width="17.6640625" style="170" customWidth="1"/>
    <col min="1543" max="1543" width="36.6640625" style="170" customWidth="1"/>
    <col min="1544" max="1544" width="7.6640625" style="170" customWidth="1"/>
    <col min="1545" max="1545" width="5.6640625" style="170" customWidth="1"/>
    <col min="1546" max="1792" width="8.88671875" style="170"/>
    <col min="1793" max="1793" width="4.6640625" style="170" customWidth="1"/>
    <col min="1794" max="1794" width="20.6640625" style="170" customWidth="1"/>
    <col min="1795" max="1795" width="5.6640625" style="170" customWidth="1"/>
    <col min="1796" max="1796" width="13.6640625" style="170" customWidth="1"/>
    <col min="1797" max="1797" width="21.6640625" style="170" customWidth="1"/>
    <col min="1798" max="1798" width="17.6640625" style="170" customWidth="1"/>
    <col min="1799" max="1799" width="36.6640625" style="170" customWidth="1"/>
    <col min="1800" max="1800" width="7.6640625" style="170" customWidth="1"/>
    <col min="1801" max="1801" width="5.6640625" style="170" customWidth="1"/>
    <col min="1802" max="2048" width="8.88671875" style="170"/>
    <col min="2049" max="2049" width="4.6640625" style="170" customWidth="1"/>
    <col min="2050" max="2050" width="20.6640625" style="170" customWidth="1"/>
    <col min="2051" max="2051" width="5.6640625" style="170" customWidth="1"/>
    <col min="2052" max="2052" width="13.6640625" style="170" customWidth="1"/>
    <col min="2053" max="2053" width="21.6640625" style="170" customWidth="1"/>
    <col min="2054" max="2054" width="17.6640625" style="170" customWidth="1"/>
    <col min="2055" max="2055" width="36.6640625" style="170" customWidth="1"/>
    <col min="2056" max="2056" width="7.6640625" style="170" customWidth="1"/>
    <col min="2057" max="2057" width="5.6640625" style="170" customWidth="1"/>
    <col min="2058" max="2304" width="8.88671875" style="170"/>
    <col min="2305" max="2305" width="4.6640625" style="170" customWidth="1"/>
    <col min="2306" max="2306" width="20.6640625" style="170" customWidth="1"/>
    <col min="2307" max="2307" width="5.6640625" style="170" customWidth="1"/>
    <col min="2308" max="2308" width="13.6640625" style="170" customWidth="1"/>
    <col min="2309" max="2309" width="21.6640625" style="170" customWidth="1"/>
    <col min="2310" max="2310" width="17.6640625" style="170" customWidth="1"/>
    <col min="2311" max="2311" width="36.6640625" style="170" customWidth="1"/>
    <col min="2312" max="2312" width="7.6640625" style="170" customWidth="1"/>
    <col min="2313" max="2313" width="5.6640625" style="170" customWidth="1"/>
    <col min="2314" max="2560" width="8.88671875" style="170"/>
    <col min="2561" max="2561" width="4.6640625" style="170" customWidth="1"/>
    <col min="2562" max="2562" width="20.6640625" style="170" customWidth="1"/>
    <col min="2563" max="2563" width="5.6640625" style="170" customWidth="1"/>
    <col min="2564" max="2564" width="13.6640625" style="170" customWidth="1"/>
    <col min="2565" max="2565" width="21.6640625" style="170" customWidth="1"/>
    <col min="2566" max="2566" width="17.6640625" style="170" customWidth="1"/>
    <col min="2567" max="2567" width="36.6640625" style="170" customWidth="1"/>
    <col min="2568" max="2568" width="7.6640625" style="170" customWidth="1"/>
    <col min="2569" max="2569" width="5.6640625" style="170" customWidth="1"/>
    <col min="2570" max="2816" width="8.88671875" style="170"/>
    <col min="2817" max="2817" width="4.6640625" style="170" customWidth="1"/>
    <col min="2818" max="2818" width="20.6640625" style="170" customWidth="1"/>
    <col min="2819" max="2819" width="5.6640625" style="170" customWidth="1"/>
    <col min="2820" max="2820" width="13.6640625" style="170" customWidth="1"/>
    <col min="2821" max="2821" width="21.6640625" style="170" customWidth="1"/>
    <col min="2822" max="2822" width="17.6640625" style="170" customWidth="1"/>
    <col min="2823" max="2823" width="36.6640625" style="170" customWidth="1"/>
    <col min="2824" max="2824" width="7.6640625" style="170" customWidth="1"/>
    <col min="2825" max="2825" width="5.6640625" style="170" customWidth="1"/>
    <col min="2826" max="3072" width="8.88671875" style="170"/>
    <col min="3073" max="3073" width="4.6640625" style="170" customWidth="1"/>
    <col min="3074" max="3074" width="20.6640625" style="170" customWidth="1"/>
    <col min="3075" max="3075" width="5.6640625" style="170" customWidth="1"/>
    <col min="3076" max="3076" width="13.6640625" style="170" customWidth="1"/>
    <col min="3077" max="3077" width="21.6640625" style="170" customWidth="1"/>
    <col min="3078" max="3078" width="17.6640625" style="170" customWidth="1"/>
    <col min="3079" max="3079" width="36.6640625" style="170" customWidth="1"/>
    <col min="3080" max="3080" width="7.6640625" style="170" customWidth="1"/>
    <col min="3081" max="3081" width="5.6640625" style="170" customWidth="1"/>
    <col min="3082" max="3328" width="8.88671875" style="170"/>
    <col min="3329" max="3329" width="4.6640625" style="170" customWidth="1"/>
    <col min="3330" max="3330" width="20.6640625" style="170" customWidth="1"/>
    <col min="3331" max="3331" width="5.6640625" style="170" customWidth="1"/>
    <col min="3332" max="3332" width="13.6640625" style="170" customWidth="1"/>
    <col min="3333" max="3333" width="21.6640625" style="170" customWidth="1"/>
    <col min="3334" max="3334" width="17.6640625" style="170" customWidth="1"/>
    <col min="3335" max="3335" width="36.6640625" style="170" customWidth="1"/>
    <col min="3336" max="3336" width="7.6640625" style="170" customWidth="1"/>
    <col min="3337" max="3337" width="5.6640625" style="170" customWidth="1"/>
    <col min="3338" max="3584" width="8.88671875" style="170"/>
    <col min="3585" max="3585" width="4.6640625" style="170" customWidth="1"/>
    <col min="3586" max="3586" width="20.6640625" style="170" customWidth="1"/>
    <col min="3587" max="3587" width="5.6640625" style="170" customWidth="1"/>
    <col min="3588" max="3588" width="13.6640625" style="170" customWidth="1"/>
    <col min="3589" max="3589" width="21.6640625" style="170" customWidth="1"/>
    <col min="3590" max="3590" width="17.6640625" style="170" customWidth="1"/>
    <col min="3591" max="3591" width="36.6640625" style="170" customWidth="1"/>
    <col min="3592" max="3592" width="7.6640625" style="170" customWidth="1"/>
    <col min="3593" max="3593" width="5.6640625" style="170" customWidth="1"/>
    <col min="3594" max="3840" width="8.88671875" style="170"/>
    <col min="3841" max="3841" width="4.6640625" style="170" customWidth="1"/>
    <col min="3842" max="3842" width="20.6640625" style="170" customWidth="1"/>
    <col min="3843" max="3843" width="5.6640625" style="170" customWidth="1"/>
    <col min="3844" max="3844" width="13.6640625" style="170" customWidth="1"/>
    <col min="3845" max="3845" width="21.6640625" style="170" customWidth="1"/>
    <col min="3846" max="3846" width="17.6640625" style="170" customWidth="1"/>
    <col min="3847" max="3847" width="36.6640625" style="170" customWidth="1"/>
    <col min="3848" max="3848" width="7.6640625" style="170" customWidth="1"/>
    <col min="3849" max="3849" width="5.6640625" style="170" customWidth="1"/>
    <col min="3850" max="4096" width="8.88671875" style="170"/>
    <col min="4097" max="4097" width="4.6640625" style="170" customWidth="1"/>
    <col min="4098" max="4098" width="20.6640625" style="170" customWidth="1"/>
    <col min="4099" max="4099" width="5.6640625" style="170" customWidth="1"/>
    <col min="4100" max="4100" width="13.6640625" style="170" customWidth="1"/>
    <col min="4101" max="4101" width="21.6640625" style="170" customWidth="1"/>
    <col min="4102" max="4102" width="17.6640625" style="170" customWidth="1"/>
    <col min="4103" max="4103" width="36.6640625" style="170" customWidth="1"/>
    <col min="4104" max="4104" width="7.6640625" style="170" customWidth="1"/>
    <col min="4105" max="4105" width="5.6640625" style="170" customWidth="1"/>
    <col min="4106" max="4352" width="8.88671875" style="170"/>
    <col min="4353" max="4353" width="4.6640625" style="170" customWidth="1"/>
    <col min="4354" max="4354" width="20.6640625" style="170" customWidth="1"/>
    <col min="4355" max="4355" width="5.6640625" style="170" customWidth="1"/>
    <col min="4356" max="4356" width="13.6640625" style="170" customWidth="1"/>
    <col min="4357" max="4357" width="21.6640625" style="170" customWidth="1"/>
    <col min="4358" max="4358" width="17.6640625" style="170" customWidth="1"/>
    <col min="4359" max="4359" width="36.6640625" style="170" customWidth="1"/>
    <col min="4360" max="4360" width="7.6640625" style="170" customWidth="1"/>
    <col min="4361" max="4361" width="5.6640625" style="170" customWidth="1"/>
    <col min="4362" max="4608" width="8.88671875" style="170"/>
    <col min="4609" max="4609" width="4.6640625" style="170" customWidth="1"/>
    <col min="4610" max="4610" width="20.6640625" style="170" customWidth="1"/>
    <col min="4611" max="4611" width="5.6640625" style="170" customWidth="1"/>
    <col min="4612" max="4612" width="13.6640625" style="170" customWidth="1"/>
    <col min="4613" max="4613" width="21.6640625" style="170" customWidth="1"/>
    <col min="4614" max="4614" width="17.6640625" style="170" customWidth="1"/>
    <col min="4615" max="4615" width="36.6640625" style="170" customWidth="1"/>
    <col min="4616" max="4616" width="7.6640625" style="170" customWidth="1"/>
    <col min="4617" max="4617" width="5.6640625" style="170" customWidth="1"/>
    <col min="4618" max="4864" width="8.88671875" style="170"/>
    <col min="4865" max="4865" width="4.6640625" style="170" customWidth="1"/>
    <col min="4866" max="4866" width="20.6640625" style="170" customWidth="1"/>
    <col min="4867" max="4867" width="5.6640625" style="170" customWidth="1"/>
    <col min="4868" max="4868" width="13.6640625" style="170" customWidth="1"/>
    <col min="4869" max="4869" width="21.6640625" style="170" customWidth="1"/>
    <col min="4870" max="4870" width="17.6640625" style="170" customWidth="1"/>
    <col min="4871" max="4871" width="36.6640625" style="170" customWidth="1"/>
    <col min="4872" max="4872" width="7.6640625" style="170" customWidth="1"/>
    <col min="4873" max="4873" width="5.6640625" style="170" customWidth="1"/>
    <col min="4874" max="5120" width="8.88671875" style="170"/>
    <col min="5121" max="5121" width="4.6640625" style="170" customWidth="1"/>
    <col min="5122" max="5122" width="20.6640625" style="170" customWidth="1"/>
    <col min="5123" max="5123" width="5.6640625" style="170" customWidth="1"/>
    <col min="5124" max="5124" width="13.6640625" style="170" customWidth="1"/>
    <col min="5125" max="5125" width="21.6640625" style="170" customWidth="1"/>
    <col min="5126" max="5126" width="17.6640625" style="170" customWidth="1"/>
    <col min="5127" max="5127" width="36.6640625" style="170" customWidth="1"/>
    <col min="5128" max="5128" width="7.6640625" style="170" customWidth="1"/>
    <col min="5129" max="5129" width="5.6640625" style="170" customWidth="1"/>
    <col min="5130" max="5376" width="8.88671875" style="170"/>
    <col min="5377" max="5377" width="4.6640625" style="170" customWidth="1"/>
    <col min="5378" max="5378" width="20.6640625" style="170" customWidth="1"/>
    <col min="5379" max="5379" width="5.6640625" style="170" customWidth="1"/>
    <col min="5380" max="5380" width="13.6640625" style="170" customWidth="1"/>
    <col min="5381" max="5381" width="21.6640625" style="170" customWidth="1"/>
    <col min="5382" max="5382" width="17.6640625" style="170" customWidth="1"/>
    <col min="5383" max="5383" width="36.6640625" style="170" customWidth="1"/>
    <col min="5384" max="5384" width="7.6640625" style="170" customWidth="1"/>
    <col min="5385" max="5385" width="5.6640625" style="170" customWidth="1"/>
    <col min="5386" max="5632" width="8.88671875" style="170"/>
    <col min="5633" max="5633" width="4.6640625" style="170" customWidth="1"/>
    <col min="5634" max="5634" width="20.6640625" style="170" customWidth="1"/>
    <col min="5635" max="5635" width="5.6640625" style="170" customWidth="1"/>
    <col min="5636" max="5636" width="13.6640625" style="170" customWidth="1"/>
    <col min="5637" max="5637" width="21.6640625" style="170" customWidth="1"/>
    <col min="5638" max="5638" width="17.6640625" style="170" customWidth="1"/>
    <col min="5639" max="5639" width="36.6640625" style="170" customWidth="1"/>
    <col min="5640" max="5640" width="7.6640625" style="170" customWidth="1"/>
    <col min="5641" max="5641" width="5.6640625" style="170" customWidth="1"/>
    <col min="5642" max="5888" width="8.88671875" style="170"/>
    <col min="5889" max="5889" width="4.6640625" style="170" customWidth="1"/>
    <col min="5890" max="5890" width="20.6640625" style="170" customWidth="1"/>
    <col min="5891" max="5891" width="5.6640625" style="170" customWidth="1"/>
    <col min="5892" max="5892" width="13.6640625" style="170" customWidth="1"/>
    <col min="5893" max="5893" width="21.6640625" style="170" customWidth="1"/>
    <col min="5894" max="5894" width="17.6640625" style="170" customWidth="1"/>
    <col min="5895" max="5895" width="36.6640625" style="170" customWidth="1"/>
    <col min="5896" max="5896" width="7.6640625" style="170" customWidth="1"/>
    <col min="5897" max="5897" width="5.6640625" style="170" customWidth="1"/>
    <col min="5898" max="6144" width="8.88671875" style="170"/>
    <col min="6145" max="6145" width="4.6640625" style="170" customWidth="1"/>
    <col min="6146" max="6146" width="20.6640625" style="170" customWidth="1"/>
    <col min="6147" max="6147" width="5.6640625" style="170" customWidth="1"/>
    <col min="6148" max="6148" width="13.6640625" style="170" customWidth="1"/>
    <col min="6149" max="6149" width="21.6640625" style="170" customWidth="1"/>
    <col min="6150" max="6150" width="17.6640625" style="170" customWidth="1"/>
    <col min="6151" max="6151" width="36.6640625" style="170" customWidth="1"/>
    <col min="6152" max="6152" width="7.6640625" style="170" customWidth="1"/>
    <col min="6153" max="6153" width="5.6640625" style="170" customWidth="1"/>
    <col min="6154" max="6400" width="8.88671875" style="170"/>
    <col min="6401" max="6401" width="4.6640625" style="170" customWidth="1"/>
    <col min="6402" max="6402" width="20.6640625" style="170" customWidth="1"/>
    <col min="6403" max="6403" width="5.6640625" style="170" customWidth="1"/>
    <col min="6404" max="6404" width="13.6640625" style="170" customWidth="1"/>
    <col min="6405" max="6405" width="21.6640625" style="170" customWidth="1"/>
    <col min="6406" max="6406" width="17.6640625" style="170" customWidth="1"/>
    <col min="6407" max="6407" width="36.6640625" style="170" customWidth="1"/>
    <col min="6408" max="6408" width="7.6640625" style="170" customWidth="1"/>
    <col min="6409" max="6409" width="5.6640625" style="170" customWidth="1"/>
    <col min="6410" max="6656" width="8.88671875" style="170"/>
    <col min="6657" max="6657" width="4.6640625" style="170" customWidth="1"/>
    <col min="6658" max="6658" width="20.6640625" style="170" customWidth="1"/>
    <col min="6659" max="6659" width="5.6640625" style="170" customWidth="1"/>
    <col min="6660" max="6660" width="13.6640625" style="170" customWidth="1"/>
    <col min="6661" max="6661" width="21.6640625" style="170" customWidth="1"/>
    <col min="6662" max="6662" width="17.6640625" style="170" customWidth="1"/>
    <col min="6663" max="6663" width="36.6640625" style="170" customWidth="1"/>
    <col min="6664" max="6664" width="7.6640625" style="170" customWidth="1"/>
    <col min="6665" max="6665" width="5.6640625" style="170" customWidth="1"/>
    <col min="6666" max="6912" width="8.88671875" style="170"/>
    <col min="6913" max="6913" width="4.6640625" style="170" customWidth="1"/>
    <col min="6914" max="6914" width="20.6640625" style="170" customWidth="1"/>
    <col min="6915" max="6915" width="5.6640625" style="170" customWidth="1"/>
    <col min="6916" max="6916" width="13.6640625" style="170" customWidth="1"/>
    <col min="6917" max="6917" width="21.6640625" style="170" customWidth="1"/>
    <col min="6918" max="6918" width="17.6640625" style="170" customWidth="1"/>
    <col min="6919" max="6919" width="36.6640625" style="170" customWidth="1"/>
    <col min="6920" max="6920" width="7.6640625" style="170" customWidth="1"/>
    <col min="6921" max="6921" width="5.6640625" style="170" customWidth="1"/>
    <col min="6922" max="7168" width="8.88671875" style="170"/>
    <col min="7169" max="7169" width="4.6640625" style="170" customWidth="1"/>
    <col min="7170" max="7170" width="20.6640625" style="170" customWidth="1"/>
    <col min="7171" max="7171" width="5.6640625" style="170" customWidth="1"/>
    <col min="7172" max="7172" width="13.6640625" style="170" customWidth="1"/>
    <col min="7173" max="7173" width="21.6640625" style="170" customWidth="1"/>
    <col min="7174" max="7174" width="17.6640625" style="170" customWidth="1"/>
    <col min="7175" max="7175" width="36.6640625" style="170" customWidth="1"/>
    <col min="7176" max="7176" width="7.6640625" style="170" customWidth="1"/>
    <col min="7177" max="7177" width="5.6640625" style="170" customWidth="1"/>
    <col min="7178" max="7424" width="8.88671875" style="170"/>
    <col min="7425" max="7425" width="4.6640625" style="170" customWidth="1"/>
    <col min="7426" max="7426" width="20.6640625" style="170" customWidth="1"/>
    <col min="7427" max="7427" width="5.6640625" style="170" customWidth="1"/>
    <col min="7428" max="7428" width="13.6640625" style="170" customWidth="1"/>
    <col min="7429" max="7429" width="21.6640625" style="170" customWidth="1"/>
    <col min="7430" max="7430" width="17.6640625" style="170" customWidth="1"/>
    <col min="7431" max="7431" width="36.6640625" style="170" customWidth="1"/>
    <col min="7432" max="7432" width="7.6640625" style="170" customWidth="1"/>
    <col min="7433" max="7433" width="5.6640625" style="170" customWidth="1"/>
    <col min="7434" max="7680" width="8.88671875" style="170"/>
    <col min="7681" max="7681" width="4.6640625" style="170" customWidth="1"/>
    <col min="7682" max="7682" width="20.6640625" style="170" customWidth="1"/>
    <col min="7683" max="7683" width="5.6640625" style="170" customWidth="1"/>
    <col min="7684" max="7684" width="13.6640625" style="170" customWidth="1"/>
    <col min="7685" max="7685" width="21.6640625" style="170" customWidth="1"/>
    <col min="7686" max="7686" width="17.6640625" style="170" customWidth="1"/>
    <col min="7687" max="7687" width="36.6640625" style="170" customWidth="1"/>
    <col min="7688" max="7688" width="7.6640625" style="170" customWidth="1"/>
    <col min="7689" max="7689" width="5.6640625" style="170" customWidth="1"/>
    <col min="7690" max="7936" width="8.88671875" style="170"/>
    <col min="7937" max="7937" width="4.6640625" style="170" customWidth="1"/>
    <col min="7938" max="7938" width="20.6640625" style="170" customWidth="1"/>
    <col min="7939" max="7939" width="5.6640625" style="170" customWidth="1"/>
    <col min="7940" max="7940" width="13.6640625" style="170" customWidth="1"/>
    <col min="7941" max="7941" width="21.6640625" style="170" customWidth="1"/>
    <col min="7942" max="7942" width="17.6640625" style="170" customWidth="1"/>
    <col min="7943" max="7943" width="36.6640625" style="170" customWidth="1"/>
    <col min="7944" max="7944" width="7.6640625" style="170" customWidth="1"/>
    <col min="7945" max="7945" width="5.6640625" style="170" customWidth="1"/>
    <col min="7946" max="8192" width="8.88671875" style="170"/>
    <col min="8193" max="8193" width="4.6640625" style="170" customWidth="1"/>
    <col min="8194" max="8194" width="20.6640625" style="170" customWidth="1"/>
    <col min="8195" max="8195" width="5.6640625" style="170" customWidth="1"/>
    <col min="8196" max="8196" width="13.6640625" style="170" customWidth="1"/>
    <col min="8197" max="8197" width="21.6640625" style="170" customWidth="1"/>
    <col min="8198" max="8198" width="17.6640625" style="170" customWidth="1"/>
    <col min="8199" max="8199" width="36.6640625" style="170" customWidth="1"/>
    <col min="8200" max="8200" width="7.6640625" style="170" customWidth="1"/>
    <col min="8201" max="8201" width="5.6640625" style="170" customWidth="1"/>
    <col min="8202" max="8448" width="8.88671875" style="170"/>
    <col min="8449" max="8449" width="4.6640625" style="170" customWidth="1"/>
    <col min="8450" max="8450" width="20.6640625" style="170" customWidth="1"/>
    <col min="8451" max="8451" width="5.6640625" style="170" customWidth="1"/>
    <col min="8452" max="8452" width="13.6640625" style="170" customWidth="1"/>
    <col min="8453" max="8453" width="21.6640625" style="170" customWidth="1"/>
    <col min="8454" max="8454" width="17.6640625" style="170" customWidth="1"/>
    <col min="8455" max="8455" width="36.6640625" style="170" customWidth="1"/>
    <col min="8456" max="8456" width="7.6640625" style="170" customWidth="1"/>
    <col min="8457" max="8457" width="5.6640625" style="170" customWidth="1"/>
    <col min="8458" max="8704" width="8.88671875" style="170"/>
    <col min="8705" max="8705" width="4.6640625" style="170" customWidth="1"/>
    <col min="8706" max="8706" width="20.6640625" style="170" customWidth="1"/>
    <col min="8707" max="8707" width="5.6640625" style="170" customWidth="1"/>
    <col min="8708" max="8708" width="13.6640625" style="170" customWidth="1"/>
    <col min="8709" max="8709" width="21.6640625" style="170" customWidth="1"/>
    <col min="8710" max="8710" width="17.6640625" style="170" customWidth="1"/>
    <col min="8711" max="8711" width="36.6640625" style="170" customWidth="1"/>
    <col min="8712" max="8712" width="7.6640625" style="170" customWidth="1"/>
    <col min="8713" max="8713" width="5.6640625" style="170" customWidth="1"/>
    <col min="8714" max="8960" width="8.88671875" style="170"/>
    <col min="8961" max="8961" width="4.6640625" style="170" customWidth="1"/>
    <col min="8962" max="8962" width="20.6640625" style="170" customWidth="1"/>
    <col min="8963" max="8963" width="5.6640625" style="170" customWidth="1"/>
    <col min="8964" max="8964" width="13.6640625" style="170" customWidth="1"/>
    <col min="8965" max="8965" width="21.6640625" style="170" customWidth="1"/>
    <col min="8966" max="8966" width="17.6640625" style="170" customWidth="1"/>
    <col min="8967" max="8967" width="36.6640625" style="170" customWidth="1"/>
    <col min="8968" max="8968" width="7.6640625" style="170" customWidth="1"/>
    <col min="8969" max="8969" width="5.6640625" style="170" customWidth="1"/>
    <col min="8970" max="9216" width="8.88671875" style="170"/>
    <col min="9217" max="9217" width="4.6640625" style="170" customWidth="1"/>
    <col min="9218" max="9218" width="20.6640625" style="170" customWidth="1"/>
    <col min="9219" max="9219" width="5.6640625" style="170" customWidth="1"/>
    <col min="9220" max="9220" width="13.6640625" style="170" customWidth="1"/>
    <col min="9221" max="9221" width="21.6640625" style="170" customWidth="1"/>
    <col min="9222" max="9222" width="17.6640625" style="170" customWidth="1"/>
    <col min="9223" max="9223" width="36.6640625" style="170" customWidth="1"/>
    <col min="9224" max="9224" width="7.6640625" style="170" customWidth="1"/>
    <col min="9225" max="9225" width="5.6640625" style="170" customWidth="1"/>
    <col min="9226" max="9472" width="8.88671875" style="170"/>
    <col min="9473" max="9473" width="4.6640625" style="170" customWidth="1"/>
    <col min="9474" max="9474" width="20.6640625" style="170" customWidth="1"/>
    <col min="9475" max="9475" width="5.6640625" style="170" customWidth="1"/>
    <col min="9476" max="9476" width="13.6640625" style="170" customWidth="1"/>
    <col min="9477" max="9477" width="21.6640625" style="170" customWidth="1"/>
    <col min="9478" max="9478" width="17.6640625" style="170" customWidth="1"/>
    <col min="9479" max="9479" width="36.6640625" style="170" customWidth="1"/>
    <col min="9480" max="9480" width="7.6640625" style="170" customWidth="1"/>
    <col min="9481" max="9481" width="5.6640625" style="170" customWidth="1"/>
    <col min="9482" max="9728" width="8.88671875" style="170"/>
    <col min="9729" max="9729" width="4.6640625" style="170" customWidth="1"/>
    <col min="9730" max="9730" width="20.6640625" style="170" customWidth="1"/>
    <col min="9731" max="9731" width="5.6640625" style="170" customWidth="1"/>
    <col min="9732" max="9732" width="13.6640625" style="170" customWidth="1"/>
    <col min="9733" max="9733" width="21.6640625" style="170" customWidth="1"/>
    <col min="9734" max="9734" width="17.6640625" style="170" customWidth="1"/>
    <col min="9735" max="9735" width="36.6640625" style="170" customWidth="1"/>
    <col min="9736" max="9736" width="7.6640625" style="170" customWidth="1"/>
    <col min="9737" max="9737" width="5.6640625" style="170" customWidth="1"/>
    <col min="9738" max="9984" width="8.88671875" style="170"/>
    <col min="9985" max="9985" width="4.6640625" style="170" customWidth="1"/>
    <col min="9986" max="9986" width="20.6640625" style="170" customWidth="1"/>
    <col min="9987" max="9987" width="5.6640625" style="170" customWidth="1"/>
    <col min="9988" max="9988" width="13.6640625" style="170" customWidth="1"/>
    <col min="9989" max="9989" width="21.6640625" style="170" customWidth="1"/>
    <col min="9990" max="9990" width="17.6640625" style="170" customWidth="1"/>
    <col min="9991" max="9991" width="36.6640625" style="170" customWidth="1"/>
    <col min="9992" max="9992" width="7.6640625" style="170" customWidth="1"/>
    <col min="9993" max="9993" width="5.6640625" style="170" customWidth="1"/>
    <col min="9994" max="10240" width="8.88671875" style="170"/>
    <col min="10241" max="10241" width="4.6640625" style="170" customWidth="1"/>
    <col min="10242" max="10242" width="20.6640625" style="170" customWidth="1"/>
    <col min="10243" max="10243" width="5.6640625" style="170" customWidth="1"/>
    <col min="10244" max="10244" width="13.6640625" style="170" customWidth="1"/>
    <col min="10245" max="10245" width="21.6640625" style="170" customWidth="1"/>
    <col min="10246" max="10246" width="17.6640625" style="170" customWidth="1"/>
    <col min="10247" max="10247" width="36.6640625" style="170" customWidth="1"/>
    <col min="10248" max="10248" width="7.6640625" style="170" customWidth="1"/>
    <col min="10249" max="10249" width="5.6640625" style="170" customWidth="1"/>
    <col min="10250" max="10496" width="8.88671875" style="170"/>
    <col min="10497" max="10497" width="4.6640625" style="170" customWidth="1"/>
    <col min="10498" max="10498" width="20.6640625" style="170" customWidth="1"/>
    <col min="10499" max="10499" width="5.6640625" style="170" customWidth="1"/>
    <col min="10500" max="10500" width="13.6640625" style="170" customWidth="1"/>
    <col min="10501" max="10501" width="21.6640625" style="170" customWidth="1"/>
    <col min="10502" max="10502" width="17.6640625" style="170" customWidth="1"/>
    <col min="10503" max="10503" width="36.6640625" style="170" customWidth="1"/>
    <col min="10504" max="10504" width="7.6640625" style="170" customWidth="1"/>
    <col min="10505" max="10505" width="5.6640625" style="170" customWidth="1"/>
    <col min="10506" max="10752" width="8.88671875" style="170"/>
    <col min="10753" max="10753" width="4.6640625" style="170" customWidth="1"/>
    <col min="10754" max="10754" width="20.6640625" style="170" customWidth="1"/>
    <col min="10755" max="10755" width="5.6640625" style="170" customWidth="1"/>
    <col min="10756" max="10756" width="13.6640625" style="170" customWidth="1"/>
    <col min="10757" max="10757" width="21.6640625" style="170" customWidth="1"/>
    <col min="10758" max="10758" width="17.6640625" style="170" customWidth="1"/>
    <col min="10759" max="10759" width="36.6640625" style="170" customWidth="1"/>
    <col min="10760" max="10760" width="7.6640625" style="170" customWidth="1"/>
    <col min="10761" max="10761" width="5.6640625" style="170" customWidth="1"/>
    <col min="10762" max="11008" width="8.88671875" style="170"/>
    <col min="11009" max="11009" width="4.6640625" style="170" customWidth="1"/>
    <col min="11010" max="11010" width="20.6640625" style="170" customWidth="1"/>
    <col min="11011" max="11011" width="5.6640625" style="170" customWidth="1"/>
    <col min="11012" max="11012" width="13.6640625" style="170" customWidth="1"/>
    <col min="11013" max="11013" width="21.6640625" style="170" customWidth="1"/>
    <col min="11014" max="11014" width="17.6640625" style="170" customWidth="1"/>
    <col min="11015" max="11015" width="36.6640625" style="170" customWidth="1"/>
    <col min="11016" max="11016" width="7.6640625" style="170" customWidth="1"/>
    <col min="11017" max="11017" width="5.6640625" style="170" customWidth="1"/>
    <col min="11018" max="11264" width="8.88671875" style="170"/>
    <col min="11265" max="11265" width="4.6640625" style="170" customWidth="1"/>
    <col min="11266" max="11266" width="20.6640625" style="170" customWidth="1"/>
    <col min="11267" max="11267" width="5.6640625" style="170" customWidth="1"/>
    <col min="11268" max="11268" width="13.6640625" style="170" customWidth="1"/>
    <col min="11269" max="11269" width="21.6640625" style="170" customWidth="1"/>
    <col min="11270" max="11270" width="17.6640625" style="170" customWidth="1"/>
    <col min="11271" max="11271" width="36.6640625" style="170" customWidth="1"/>
    <col min="11272" max="11272" width="7.6640625" style="170" customWidth="1"/>
    <col min="11273" max="11273" width="5.6640625" style="170" customWidth="1"/>
    <col min="11274" max="11520" width="8.88671875" style="170"/>
    <col min="11521" max="11521" width="4.6640625" style="170" customWidth="1"/>
    <col min="11522" max="11522" width="20.6640625" style="170" customWidth="1"/>
    <col min="11523" max="11523" width="5.6640625" style="170" customWidth="1"/>
    <col min="11524" max="11524" width="13.6640625" style="170" customWidth="1"/>
    <col min="11525" max="11525" width="21.6640625" style="170" customWidth="1"/>
    <col min="11526" max="11526" width="17.6640625" style="170" customWidth="1"/>
    <col min="11527" max="11527" width="36.6640625" style="170" customWidth="1"/>
    <col min="11528" max="11528" width="7.6640625" style="170" customWidth="1"/>
    <col min="11529" max="11529" width="5.6640625" style="170" customWidth="1"/>
    <col min="11530" max="11776" width="8.88671875" style="170"/>
    <col min="11777" max="11777" width="4.6640625" style="170" customWidth="1"/>
    <col min="11778" max="11778" width="20.6640625" style="170" customWidth="1"/>
    <col min="11779" max="11779" width="5.6640625" style="170" customWidth="1"/>
    <col min="11780" max="11780" width="13.6640625" style="170" customWidth="1"/>
    <col min="11781" max="11781" width="21.6640625" style="170" customWidth="1"/>
    <col min="11782" max="11782" width="17.6640625" style="170" customWidth="1"/>
    <col min="11783" max="11783" width="36.6640625" style="170" customWidth="1"/>
    <col min="11784" max="11784" width="7.6640625" style="170" customWidth="1"/>
    <col min="11785" max="11785" width="5.6640625" style="170" customWidth="1"/>
    <col min="11786" max="12032" width="8.88671875" style="170"/>
    <col min="12033" max="12033" width="4.6640625" style="170" customWidth="1"/>
    <col min="12034" max="12034" width="20.6640625" style="170" customWidth="1"/>
    <col min="12035" max="12035" width="5.6640625" style="170" customWidth="1"/>
    <col min="12036" max="12036" width="13.6640625" style="170" customWidth="1"/>
    <col min="12037" max="12037" width="21.6640625" style="170" customWidth="1"/>
    <col min="12038" max="12038" width="17.6640625" style="170" customWidth="1"/>
    <col min="12039" max="12039" width="36.6640625" style="170" customWidth="1"/>
    <col min="12040" max="12040" width="7.6640625" style="170" customWidth="1"/>
    <col min="12041" max="12041" width="5.6640625" style="170" customWidth="1"/>
    <col min="12042" max="12288" width="8.88671875" style="170"/>
    <col min="12289" max="12289" width="4.6640625" style="170" customWidth="1"/>
    <col min="12290" max="12290" width="20.6640625" style="170" customWidth="1"/>
    <col min="12291" max="12291" width="5.6640625" style="170" customWidth="1"/>
    <col min="12292" max="12292" width="13.6640625" style="170" customWidth="1"/>
    <col min="12293" max="12293" width="21.6640625" style="170" customWidth="1"/>
    <col min="12294" max="12294" width="17.6640625" style="170" customWidth="1"/>
    <col min="12295" max="12295" width="36.6640625" style="170" customWidth="1"/>
    <col min="12296" max="12296" width="7.6640625" style="170" customWidth="1"/>
    <col min="12297" max="12297" width="5.6640625" style="170" customWidth="1"/>
    <col min="12298" max="12544" width="8.88671875" style="170"/>
    <col min="12545" max="12545" width="4.6640625" style="170" customWidth="1"/>
    <col min="12546" max="12546" width="20.6640625" style="170" customWidth="1"/>
    <col min="12547" max="12547" width="5.6640625" style="170" customWidth="1"/>
    <col min="12548" max="12548" width="13.6640625" style="170" customWidth="1"/>
    <col min="12549" max="12549" width="21.6640625" style="170" customWidth="1"/>
    <col min="12550" max="12550" width="17.6640625" style="170" customWidth="1"/>
    <col min="12551" max="12551" width="36.6640625" style="170" customWidth="1"/>
    <col min="12552" max="12552" width="7.6640625" style="170" customWidth="1"/>
    <col min="12553" max="12553" width="5.6640625" style="170" customWidth="1"/>
    <col min="12554" max="12800" width="8.88671875" style="170"/>
    <col min="12801" max="12801" width="4.6640625" style="170" customWidth="1"/>
    <col min="12802" max="12802" width="20.6640625" style="170" customWidth="1"/>
    <col min="12803" max="12803" width="5.6640625" style="170" customWidth="1"/>
    <col min="12804" max="12804" width="13.6640625" style="170" customWidth="1"/>
    <col min="12805" max="12805" width="21.6640625" style="170" customWidth="1"/>
    <col min="12806" max="12806" width="17.6640625" style="170" customWidth="1"/>
    <col min="12807" max="12807" width="36.6640625" style="170" customWidth="1"/>
    <col min="12808" max="12808" width="7.6640625" style="170" customWidth="1"/>
    <col min="12809" max="12809" width="5.6640625" style="170" customWidth="1"/>
    <col min="12810" max="13056" width="8.88671875" style="170"/>
    <col min="13057" max="13057" width="4.6640625" style="170" customWidth="1"/>
    <col min="13058" max="13058" width="20.6640625" style="170" customWidth="1"/>
    <col min="13059" max="13059" width="5.6640625" style="170" customWidth="1"/>
    <col min="13060" max="13060" width="13.6640625" style="170" customWidth="1"/>
    <col min="13061" max="13061" width="21.6640625" style="170" customWidth="1"/>
    <col min="13062" max="13062" width="17.6640625" style="170" customWidth="1"/>
    <col min="13063" max="13063" width="36.6640625" style="170" customWidth="1"/>
    <col min="13064" max="13064" width="7.6640625" style="170" customWidth="1"/>
    <col min="13065" max="13065" width="5.6640625" style="170" customWidth="1"/>
    <col min="13066" max="13312" width="8.88671875" style="170"/>
    <col min="13313" max="13313" width="4.6640625" style="170" customWidth="1"/>
    <col min="13314" max="13314" width="20.6640625" style="170" customWidth="1"/>
    <col min="13315" max="13315" width="5.6640625" style="170" customWidth="1"/>
    <col min="13316" max="13316" width="13.6640625" style="170" customWidth="1"/>
    <col min="13317" max="13317" width="21.6640625" style="170" customWidth="1"/>
    <col min="13318" max="13318" width="17.6640625" style="170" customWidth="1"/>
    <col min="13319" max="13319" width="36.6640625" style="170" customWidth="1"/>
    <col min="13320" max="13320" width="7.6640625" style="170" customWidth="1"/>
    <col min="13321" max="13321" width="5.6640625" style="170" customWidth="1"/>
    <col min="13322" max="13568" width="8.88671875" style="170"/>
    <col min="13569" max="13569" width="4.6640625" style="170" customWidth="1"/>
    <col min="13570" max="13570" width="20.6640625" style="170" customWidth="1"/>
    <col min="13571" max="13571" width="5.6640625" style="170" customWidth="1"/>
    <col min="13572" max="13572" width="13.6640625" style="170" customWidth="1"/>
    <col min="13573" max="13573" width="21.6640625" style="170" customWidth="1"/>
    <col min="13574" max="13574" width="17.6640625" style="170" customWidth="1"/>
    <col min="13575" max="13575" width="36.6640625" style="170" customWidth="1"/>
    <col min="13576" max="13576" width="7.6640625" style="170" customWidth="1"/>
    <col min="13577" max="13577" width="5.6640625" style="170" customWidth="1"/>
    <col min="13578" max="13824" width="8.88671875" style="170"/>
    <col min="13825" max="13825" width="4.6640625" style="170" customWidth="1"/>
    <col min="13826" max="13826" width="20.6640625" style="170" customWidth="1"/>
    <col min="13827" max="13827" width="5.6640625" style="170" customWidth="1"/>
    <col min="13828" max="13828" width="13.6640625" style="170" customWidth="1"/>
    <col min="13829" max="13829" width="21.6640625" style="170" customWidth="1"/>
    <col min="13830" max="13830" width="17.6640625" style="170" customWidth="1"/>
    <col min="13831" max="13831" width="36.6640625" style="170" customWidth="1"/>
    <col min="13832" max="13832" width="7.6640625" style="170" customWidth="1"/>
    <col min="13833" max="13833" width="5.6640625" style="170" customWidth="1"/>
    <col min="13834" max="14080" width="8.88671875" style="170"/>
    <col min="14081" max="14081" width="4.6640625" style="170" customWidth="1"/>
    <col min="14082" max="14082" width="20.6640625" style="170" customWidth="1"/>
    <col min="14083" max="14083" width="5.6640625" style="170" customWidth="1"/>
    <col min="14084" max="14084" width="13.6640625" style="170" customWidth="1"/>
    <col min="14085" max="14085" width="21.6640625" style="170" customWidth="1"/>
    <col min="14086" max="14086" width="17.6640625" style="170" customWidth="1"/>
    <col min="14087" max="14087" width="36.6640625" style="170" customWidth="1"/>
    <col min="14088" max="14088" width="7.6640625" style="170" customWidth="1"/>
    <col min="14089" max="14089" width="5.6640625" style="170" customWidth="1"/>
    <col min="14090" max="14336" width="8.88671875" style="170"/>
    <col min="14337" max="14337" width="4.6640625" style="170" customWidth="1"/>
    <col min="14338" max="14338" width="20.6640625" style="170" customWidth="1"/>
    <col min="14339" max="14339" width="5.6640625" style="170" customWidth="1"/>
    <col min="14340" max="14340" width="13.6640625" style="170" customWidth="1"/>
    <col min="14341" max="14341" width="21.6640625" style="170" customWidth="1"/>
    <col min="14342" max="14342" width="17.6640625" style="170" customWidth="1"/>
    <col min="14343" max="14343" width="36.6640625" style="170" customWidth="1"/>
    <col min="14344" max="14344" width="7.6640625" style="170" customWidth="1"/>
    <col min="14345" max="14345" width="5.6640625" style="170" customWidth="1"/>
    <col min="14346" max="14592" width="8.88671875" style="170"/>
    <col min="14593" max="14593" width="4.6640625" style="170" customWidth="1"/>
    <col min="14594" max="14594" width="20.6640625" style="170" customWidth="1"/>
    <col min="14595" max="14595" width="5.6640625" style="170" customWidth="1"/>
    <col min="14596" max="14596" width="13.6640625" style="170" customWidth="1"/>
    <col min="14597" max="14597" width="21.6640625" style="170" customWidth="1"/>
    <col min="14598" max="14598" width="17.6640625" style="170" customWidth="1"/>
    <col min="14599" max="14599" width="36.6640625" style="170" customWidth="1"/>
    <col min="14600" max="14600" width="7.6640625" style="170" customWidth="1"/>
    <col min="14601" max="14601" width="5.6640625" style="170" customWidth="1"/>
    <col min="14602" max="14848" width="8.88671875" style="170"/>
    <col min="14849" max="14849" width="4.6640625" style="170" customWidth="1"/>
    <col min="14850" max="14850" width="20.6640625" style="170" customWidth="1"/>
    <col min="14851" max="14851" width="5.6640625" style="170" customWidth="1"/>
    <col min="14852" max="14852" width="13.6640625" style="170" customWidth="1"/>
    <col min="14853" max="14853" width="21.6640625" style="170" customWidth="1"/>
    <col min="14854" max="14854" width="17.6640625" style="170" customWidth="1"/>
    <col min="14855" max="14855" width="36.6640625" style="170" customWidth="1"/>
    <col min="14856" max="14856" width="7.6640625" style="170" customWidth="1"/>
    <col min="14857" max="14857" width="5.6640625" style="170" customWidth="1"/>
    <col min="14858" max="15104" width="8.88671875" style="170"/>
    <col min="15105" max="15105" width="4.6640625" style="170" customWidth="1"/>
    <col min="15106" max="15106" width="20.6640625" style="170" customWidth="1"/>
    <col min="15107" max="15107" width="5.6640625" style="170" customWidth="1"/>
    <col min="15108" max="15108" width="13.6640625" style="170" customWidth="1"/>
    <col min="15109" max="15109" width="21.6640625" style="170" customWidth="1"/>
    <col min="15110" max="15110" width="17.6640625" style="170" customWidth="1"/>
    <col min="15111" max="15111" width="36.6640625" style="170" customWidth="1"/>
    <col min="15112" max="15112" width="7.6640625" style="170" customWidth="1"/>
    <col min="15113" max="15113" width="5.6640625" style="170" customWidth="1"/>
    <col min="15114" max="15360" width="8.88671875" style="170"/>
    <col min="15361" max="15361" width="4.6640625" style="170" customWidth="1"/>
    <col min="15362" max="15362" width="20.6640625" style="170" customWidth="1"/>
    <col min="15363" max="15363" width="5.6640625" style="170" customWidth="1"/>
    <col min="15364" max="15364" width="13.6640625" style="170" customWidth="1"/>
    <col min="15365" max="15365" width="21.6640625" style="170" customWidth="1"/>
    <col min="15366" max="15366" width="17.6640625" style="170" customWidth="1"/>
    <col min="15367" max="15367" width="36.6640625" style="170" customWidth="1"/>
    <col min="15368" max="15368" width="7.6640625" style="170" customWidth="1"/>
    <col min="15369" max="15369" width="5.6640625" style="170" customWidth="1"/>
    <col min="15370" max="15616" width="8.88671875" style="170"/>
    <col min="15617" max="15617" width="4.6640625" style="170" customWidth="1"/>
    <col min="15618" max="15618" width="20.6640625" style="170" customWidth="1"/>
    <col min="15619" max="15619" width="5.6640625" style="170" customWidth="1"/>
    <col min="15620" max="15620" width="13.6640625" style="170" customWidth="1"/>
    <col min="15621" max="15621" width="21.6640625" style="170" customWidth="1"/>
    <col min="15622" max="15622" width="17.6640625" style="170" customWidth="1"/>
    <col min="15623" max="15623" width="36.6640625" style="170" customWidth="1"/>
    <col min="15624" max="15624" width="7.6640625" style="170" customWidth="1"/>
    <col min="15625" max="15625" width="5.6640625" style="170" customWidth="1"/>
    <col min="15626" max="15872" width="8.88671875" style="170"/>
    <col min="15873" max="15873" width="4.6640625" style="170" customWidth="1"/>
    <col min="15874" max="15874" width="20.6640625" style="170" customWidth="1"/>
    <col min="15875" max="15875" width="5.6640625" style="170" customWidth="1"/>
    <col min="15876" max="15876" width="13.6640625" style="170" customWidth="1"/>
    <col min="15877" max="15877" width="21.6640625" style="170" customWidth="1"/>
    <col min="15878" max="15878" width="17.6640625" style="170" customWidth="1"/>
    <col min="15879" max="15879" width="36.6640625" style="170" customWidth="1"/>
    <col min="15880" max="15880" width="7.6640625" style="170" customWidth="1"/>
    <col min="15881" max="15881" width="5.6640625" style="170" customWidth="1"/>
    <col min="15882" max="16128" width="8.88671875" style="170"/>
    <col min="16129" max="16129" width="4.6640625" style="170" customWidth="1"/>
    <col min="16130" max="16130" width="20.6640625" style="170" customWidth="1"/>
    <col min="16131" max="16131" width="5.6640625" style="170" customWidth="1"/>
    <col min="16132" max="16132" width="13.6640625" style="170" customWidth="1"/>
    <col min="16133" max="16133" width="21.6640625" style="170" customWidth="1"/>
    <col min="16134" max="16134" width="17.6640625" style="170" customWidth="1"/>
    <col min="16135" max="16135" width="36.6640625" style="170" customWidth="1"/>
    <col min="16136" max="16136" width="7.6640625" style="170" customWidth="1"/>
    <col min="16137" max="16137" width="5.6640625" style="170" customWidth="1"/>
    <col min="16138" max="16384" width="8.88671875" style="170"/>
  </cols>
  <sheetData>
    <row r="1" spans="1:9" s="166" customFormat="1" ht="20.100000000000001" customHeight="1" x14ac:dyDescent="0.2">
      <c r="A1" s="165" t="s">
        <v>247</v>
      </c>
      <c r="D1" s="166" t="s">
        <v>248</v>
      </c>
    </row>
    <row r="2" spans="1:9" s="166" customFormat="1" ht="20.100000000000001" customHeight="1" x14ac:dyDescent="0.2">
      <c r="A2" s="353" t="s">
        <v>249</v>
      </c>
      <c r="B2" s="353"/>
      <c r="C2" s="353"/>
      <c r="D2" s="353"/>
      <c r="E2" s="353"/>
      <c r="F2" s="353"/>
      <c r="G2" s="354"/>
      <c r="H2" s="354"/>
      <c r="I2" s="354"/>
    </row>
    <row r="3" spans="1:9" s="166" customFormat="1" ht="39.9" customHeight="1" x14ac:dyDescent="0.2">
      <c r="G3" s="352" t="s">
        <v>250</v>
      </c>
      <c r="H3" s="352"/>
      <c r="I3" s="352"/>
    </row>
    <row r="4" spans="1:9" s="166" customFormat="1" ht="9.9" customHeight="1" x14ac:dyDescent="0.2"/>
    <row r="5" spans="1:9" s="166" customFormat="1" ht="30" customHeight="1" x14ac:dyDescent="0.2">
      <c r="A5" s="355" t="s">
        <v>251</v>
      </c>
      <c r="B5" s="355" t="s">
        <v>252</v>
      </c>
      <c r="C5" s="355" t="s">
        <v>253</v>
      </c>
      <c r="D5" s="355" t="s">
        <v>254</v>
      </c>
      <c r="E5" s="356"/>
      <c r="F5" s="356"/>
      <c r="G5" s="355" t="s">
        <v>255</v>
      </c>
      <c r="H5" s="357" t="s">
        <v>256</v>
      </c>
      <c r="I5" s="358"/>
    </row>
    <row r="6" spans="1:9" s="166" customFormat="1" ht="30" customHeight="1" x14ac:dyDescent="0.2">
      <c r="A6" s="355"/>
      <c r="B6" s="355"/>
      <c r="C6" s="355"/>
      <c r="D6" s="167" t="s">
        <v>257</v>
      </c>
      <c r="E6" s="167" t="s">
        <v>258</v>
      </c>
      <c r="F6" s="167" t="s">
        <v>259</v>
      </c>
      <c r="G6" s="355"/>
      <c r="H6" s="359"/>
      <c r="I6" s="360"/>
    </row>
    <row r="7" spans="1:9" s="166" customFormat="1" ht="39.9" customHeight="1" x14ac:dyDescent="0.2">
      <c r="A7" s="167">
        <v>1</v>
      </c>
      <c r="B7" s="171"/>
      <c r="C7" s="171"/>
      <c r="D7" s="171"/>
      <c r="E7" s="171"/>
      <c r="F7" s="171"/>
      <c r="G7" s="171"/>
      <c r="H7" s="172"/>
      <c r="I7" s="169" t="s">
        <v>260</v>
      </c>
    </row>
    <row r="8" spans="1:9" s="166" customFormat="1" ht="39.9" customHeight="1" x14ac:dyDescent="0.2">
      <c r="A8" s="167">
        <v>2</v>
      </c>
      <c r="B8" s="171"/>
      <c r="C8" s="171"/>
      <c r="D8" s="171"/>
      <c r="E8" s="171"/>
      <c r="F8" s="171"/>
      <c r="G8" s="171"/>
      <c r="H8" s="172"/>
      <c r="I8" s="169" t="s">
        <v>260</v>
      </c>
    </row>
    <row r="9" spans="1:9" s="166" customFormat="1" ht="39.9" customHeight="1" x14ac:dyDescent="0.2">
      <c r="A9" s="167">
        <v>3</v>
      </c>
      <c r="B9" s="171"/>
      <c r="C9" s="171"/>
      <c r="D9" s="171"/>
      <c r="E9" s="171"/>
      <c r="F9" s="171"/>
      <c r="G9" s="171"/>
      <c r="H9" s="172"/>
      <c r="I9" s="169" t="s">
        <v>260</v>
      </c>
    </row>
    <row r="10" spans="1:9" s="166" customFormat="1" ht="39.9" customHeight="1" x14ac:dyDescent="0.2">
      <c r="A10" s="167">
        <v>4</v>
      </c>
      <c r="B10" s="171"/>
      <c r="C10" s="171"/>
      <c r="D10" s="171"/>
      <c r="E10" s="171"/>
      <c r="F10" s="171"/>
      <c r="G10" s="171"/>
      <c r="H10" s="172"/>
      <c r="I10" s="169" t="s">
        <v>260</v>
      </c>
    </row>
    <row r="11" spans="1:9" s="166" customFormat="1" ht="39.9" customHeight="1" x14ac:dyDescent="0.2">
      <c r="A11" s="167">
        <v>5</v>
      </c>
      <c r="B11" s="171"/>
      <c r="C11" s="171"/>
      <c r="D11" s="171"/>
      <c r="E11" s="171"/>
      <c r="F11" s="171"/>
      <c r="G11" s="171"/>
      <c r="H11" s="172"/>
      <c r="I11" s="169" t="s">
        <v>260</v>
      </c>
    </row>
    <row r="12" spans="1:9" s="166" customFormat="1" ht="39.9" customHeight="1" x14ac:dyDescent="0.2">
      <c r="A12" s="167">
        <v>6</v>
      </c>
      <c r="B12" s="171"/>
      <c r="C12" s="171"/>
      <c r="D12" s="171"/>
      <c r="E12" s="171"/>
      <c r="F12" s="171"/>
      <c r="G12" s="171"/>
      <c r="H12" s="172"/>
      <c r="I12" s="169" t="s">
        <v>260</v>
      </c>
    </row>
    <row r="13" spans="1:9" s="166" customFormat="1" ht="39.9" customHeight="1" x14ac:dyDescent="0.2">
      <c r="A13" s="167">
        <v>7</v>
      </c>
      <c r="B13" s="171"/>
      <c r="C13" s="171"/>
      <c r="D13" s="171"/>
      <c r="E13" s="171"/>
      <c r="F13" s="171"/>
      <c r="G13" s="171"/>
      <c r="H13" s="172"/>
      <c r="I13" s="169" t="s">
        <v>260</v>
      </c>
    </row>
    <row r="14" spans="1:9" s="166" customFormat="1" ht="39.9" customHeight="1" x14ac:dyDescent="0.2">
      <c r="A14" s="167">
        <v>8</v>
      </c>
      <c r="B14" s="171"/>
      <c r="C14" s="171"/>
      <c r="D14" s="171"/>
      <c r="E14" s="171"/>
      <c r="F14" s="171"/>
      <c r="G14" s="171"/>
      <c r="H14" s="172"/>
      <c r="I14" s="169" t="s">
        <v>260</v>
      </c>
    </row>
    <row r="15" spans="1:9" s="166" customFormat="1" ht="39.9" customHeight="1" x14ac:dyDescent="0.2">
      <c r="A15" s="167">
        <v>9</v>
      </c>
      <c r="B15" s="171"/>
      <c r="C15" s="171"/>
      <c r="D15" s="171"/>
      <c r="E15" s="171"/>
      <c r="F15" s="171"/>
      <c r="G15" s="171"/>
      <c r="H15" s="172"/>
      <c r="I15" s="169" t="s">
        <v>260</v>
      </c>
    </row>
    <row r="16" spans="1:9" s="166" customFormat="1" ht="39.9" customHeight="1" x14ac:dyDescent="0.2">
      <c r="A16" s="167">
        <v>10</v>
      </c>
      <c r="B16" s="171"/>
      <c r="C16" s="171"/>
      <c r="D16" s="171"/>
      <c r="E16" s="171"/>
      <c r="F16" s="171"/>
      <c r="G16" s="171"/>
      <c r="H16" s="172"/>
      <c r="I16" s="169" t="s">
        <v>260</v>
      </c>
    </row>
    <row r="17" spans="1:9" s="166" customFormat="1" ht="39.9" customHeight="1" x14ac:dyDescent="0.2">
      <c r="A17" s="167">
        <v>11</v>
      </c>
      <c r="B17" s="171"/>
      <c r="C17" s="171"/>
      <c r="D17" s="171"/>
      <c r="E17" s="171"/>
      <c r="F17" s="171"/>
      <c r="G17" s="171"/>
      <c r="H17" s="172"/>
      <c r="I17" s="169" t="s">
        <v>260</v>
      </c>
    </row>
    <row r="18" spans="1:9" s="166" customFormat="1" ht="39.9" customHeight="1" x14ac:dyDescent="0.2">
      <c r="A18" s="167">
        <v>12</v>
      </c>
      <c r="B18" s="171"/>
      <c r="C18" s="171"/>
      <c r="D18" s="171"/>
      <c r="E18" s="171"/>
      <c r="F18" s="171"/>
      <c r="G18" s="171"/>
      <c r="H18" s="172"/>
      <c r="I18" s="169" t="s">
        <v>260</v>
      </c>
    </row>
    <row r="19" spans="1:9" s="166" customFormat="1" ht="39.9" customHeight="1" x14ac:dyDescent="0.2">
      <c r="A19" s="167">
        <v>13</v>
      </c>
      <c r="B19" s="171"/>
      <c r="C19" s="171"/>
      <c r="D19" s="171"/>
      <c r="E19" s="171"/>
      <c r="F19" s="171"/>
      <c r="G19" s="171"/>
      <c r="H19" s="172"/>
      <c r="I19" s="169" t="s">
        <v>260</v>
      </c>
    </row>
    <row r="20" spans="1:9" s="166" customFormat="1" ht="39.9" customHeight="1" x14ac:dyDescent="0.2">
      <c r="A20" s="167">
        <v>14</v>
      </c>
      <c r="B20" s="171"/>
      <c r="C20" s="171"/>
      <c r="D20" s="171"/>
      <c r="E20" s="171"/>
      <c r="F20" s="171"/>
      <c r="G20" s="171"/>
      <c r="H20" s="172"/>
      <c r="I20" s="169" t="s">
        <v>260</v>
      </c>
    </row>
    <row r="21" spans="1:9" s="166" customFormat="1" ht="39.9" customHeight="1" x14ac:dyDescent="0.2">
      <c r="A21" s="167">
        <v>15</v>
      </c>
      <c r="B21" s="171"/>
      <c r="C21" s="171"/>
      <c r="D21" s="171"/>
      <c r="E21" s="171"/>
      <c r="F21" s="171"/>
      <c r="G21" s="171"/>
      <c r="H21" s="172"/>
      <c r="I21" s="169" t="s">
        <v>260</v>
      </c>
    </row>
    <row r="22" spans="1:9" s="166" customFormat="1" ht="39.9" customHeight="1" x14ac:dyDescent="0.2">
      <c r="A22" s="167">
        <v>16</v>
      </c>
      <c r="B22" s="171"/>
      <c r="C22" s="171"/>
      <c r="D22" s="171"/>
      <c r="E22" s="171"/>
      <c r="F22" s="171"/>
      <c r="G22" s="171"/>
      <c r="H22" s="172"/>
      <c r="I22" s="169" t="s">
        <v>260</v>
      </c>
    </row>
    <row r="23" spans="1:9" s="166" customFormat="1" ht="39.9" customHeight="1" x14ac:dyDescent="0.2">
      <c r="A23" s="167">
        <v>17</v>
      </c>
      <c r="B23" s="171"/>
      <c r="C23" s="171"/>
      <c r="D23" s="171"/>
      <c r="E23" s="171"/>
      <c r="F23" s="171"/>
      <c r="G23" s="171"/>
      <c r="H23" s="172"/>
      <c r="I23" s="169" t="s">
        <v>260</v>
      </c>
    </row>
    <row r="24" spans="1:9" s="166" customFormat="1" ht="39.9" customHeight="1" x14ac:dyDescent="0.2">
      <c r="A24" s="167">
        <v>18</v>
      </c>
      <c r="B24" s="171"/>
      <c r="C24" s="171"/>
      <c r="D24" s="171"/>
      <c r="E24" s="171"/>
      <c r="F24" s="171"/>
      <c r="G24" s="171"/>
      <c r="H24" s="172"/>
      <c r="I24" s="169" t="s">
        <v>260</v>
      </c>
    </row>
    <row r="25" spans="1:9" s="166" customFormat="1" ht="39.9" customHeight="1" x14ac:dyDescent="0.2">
      <c r="A25" s="167">
        <v>19</v>
      </c>
      <c r="B25" s="171"/>
      <c r="C25" s="171"/>
      <c r="D25" s="171"/>
      <c r="E25" s="171"/>
      <c r="F25" s="171"/>
      <c r="G25" s="171"/>
      <c r="H25" s="172"/>
      <c r="I25" s="169" t="s">
        <v>260</v>
      </c>
    </row>
    <row r="26" spans="1:9" s="166" customFormat="1" ht="39.9" customHeight="1" x14ac:dyDescent="0.2">
      <c r="A26" s="167">
        <v>20</v>
      </c>
      <c r="B26" s="171"/>
      <c r="C26" s="171"/>
      <c r="D26" s="171"/>
      <c r="E26" s="171"/>
      <c r="F26" s="171"/>
      <c r="G26" s="171"/>
      <c r="H26" s="172"/>
      <c r="I26" s="169" t="s">
        <v>260</v>
      </c>
    </row>
    <row r="27" spans="1:9" s="166" customFormat="1" ht="39.9" customHeight="1" x14ac:dyDescent="0.2">
      <c r="A27" s="167">
        <v>21</v>
      </c>
      <c r="B27" s="171"/>
      <c r="C27" s="171"/>
      <c r="D27" s="171"/>
      <c r="E27" s="171"/>
      <c r="F27" s="171"/>
      <c r="G27" s="171"/>
      <c r="H27" s="172"/>
      <c r="I27" s="169" t="s">
        <v>260</v>
      </c>
    </row>
    <row r="28" spans="1:9" s="166" customFormat="1" ht="39.9" customHeight="1" x14ac:dyDescent="0.2">
      <c r="A28" s="167">
        <v>22</v>
      </c>
      <c r="B28" s="171"/>
      <c r="C28" s="171"/>
      <c r="D28" s="171"/>
      <c r="E28" s="171"/>
      <c r="F28" s="171"/>
      <c r="G28" s="171"/>
      <c r="H28" s="172"/>
      <c r="I28" s="169" t="s">
        <v>260</v>
      </c>
    </row>
    <row r="29" spans="1:9" s="166" customFormat="1" ht="39.9" customHeight="1" x14ac:dyDescent="0.2">
      <c r="A29" s="167">
        <v>23</v>
      </c>
      <c r="B29" s="171"/>
      <c r="C29" s="171"/>
      <c r="D29" s="171"/>
      <c r="E29" s="171"/>
      <c r="F29" s="171"/>
      <c r="G29" s="171"/>
      <c r="H29" s="172"/>
      <c r="I29" s="169" t="s">
        <v>260</v>
      </c>
    </row>
    <row r="30" spans="1:9" s="166" customFormat="1" ht="39.9" customHeight="1" x14ac:dyDescent="0.2">
      <c r="A30" s="167">
        <v>24</v>
      </c>
      <c r="B30" s="171"/>
      <c r="C30" s="171"/>
      <c r="D30" s="171"/>
      <c r="E30" s="171"/>
      <c r="F30" s="171"/>
      <c r="G30" s="171"/>
      <c r="H30" s="172"/>
      <c r="I30" s="169" t="s">
        <v>260</v>
      </c>
    </row>
    <row r="31" spans="1:9" s="166" customFormat="1" ht="39.9" customHeight="1" x14ac:dyDescent="0.2">
      <c r="A31" s="167">
        <v>25</v>
      </c>
      <c r="B31" s="171"/>
      <c r="C31" s="171"/>
      <c r="D31" s="171"/>
      <c r="E31" s="171"/>
      <c r="F31" s="171"/>
      <c r="G31" s="171"/>
      <c r="H31" s="172"/>
      <c r="I31" s="169" t="s">
        <v>260</v>
      </c>
    </row>
    <row r="32" spans="1:9" s="166" customFormat="1" ht="39.9" customHeight="1" x14ac:dyDescent="0.2">
      <c r="A32" s="347" t="s">
        <v>124</v>
      </c>
      <c r="B32" s="348"/>
      <c r="C32" s="348"/>
      <c r="D32" s="348"/>
      <c r="E32" s="348"/>
      <c r="F32" s="348"/>
      <c r="G32" s="349"/>
      <c r="H32" s="168"/>
      <c r="I32" s="169" t="s">
        <v>260</v>
      </c>
    </row>
    <row r="33" spans="1:9" ht="39.9" customHeight="1" x14ac:dyDescent="0.2">
      <c r="A33" s="350" t="s">
        <v>261</v>
      </c>
      <c r="B33" s="351"/>
      <c r="C33" s="351"/>
      <c r="D33" s="351"/>
      <c r="E33" s="351"/>
      <c r="F33" s="351"/>
      <c r="G33" s="351"/>
      <c r="H33" s="351"/>
      <c r="I33" s="351"/>
    </row>
  </sheetData>
  <mergeCells count="10">
    <mergeCell ref="A32:G32"/>
    <mergeCell ref="A33:I33"/>
    <mergeCell ref="G3:I3"/>
    <mergeCell ref="A2:I2"/>
    <mergeCell ref="A5:A6"/>
    <mergeCell ref="B5:B6"/>
    <mergeCell ref="C5:C6"/>
    <mergeCell ref="D5:F5"/>
    <mergeCell ref="G5:G6"/>
    <mergeCell ref="H5:I6"/>
  </mergeCells>
  <phoneticPr fontId="1"/>
  <printOptions horizontalCentered="1"/>
  <pageMargins left="0.78740157480314965" right="0.78740157480314965" top="0.78740157480314965" bottom="0.78740157480314965"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vt:lpstr>
      <vt:lpstr>別添</vt:lpstr>
      <vt:lpstr>別紙２</vt:lpstr>
      <vt:lpstr>別紙２ 記載例</vt:lpstr>
      <vt:lpstr>別紙２参考</vt:lpstr>
      <vt:lpstr>別紙３</vt:lpstr>
      <vt:lpstr>別紙４</vt:lpstr>
      <vt:lpstr>別紙５</vt:lpstr>
      <vt:lpstr>別紙２!Print_Area</vt:lpstr>
      <vt:lpstr>'別紙２ 記載例'!Print_Area</vt:lpstr>
      <vt:lpstr>別紙２参考!Print_Area</vt:lpstr>
      <vt:lpstr>別紙３!Print_Area</vt:lpstr>
      <vt:lpstr>別紙５!Print_Area</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須賀 百合依</cp:lastModifiedBy>
  <cp:lastPrinted>2021-06-18T07:27:02Z</cp:lastPrinted>
  <dcterms:created xsi:type="dcterms:W3CDTF">2002-04-23T00:44:17Z</dcterms:created>
  <dcterms:modified xsi:type="dcterms:W3CDTF">2021-10-27T02:25:11Z</dcterms:modified>
</cp:coreProperties>
</file>