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1000\経営企画課\非公開\002　財務グループ\003　照会・回答\002　他課照会\00 財政課\05　経営比較分析表\03 共通（R1～）水道・簡水・下水\R03決算\02　回答\"/>
    </mc:Choice>
  </mc:AlternateContent>
  <workbookProtection workbookAlgorithmName="SHA-512" workbookHashValue="79ykT1P9XRkp+45JgrX8fZwa61cVXaTw/HdSrAreS8NI7lLJlL9EvRg1M/a2aOK+SHru5KK3QpqpZD7/Wn6EaQ==" workbookSaltValue="PzCWijPycQTioik/wJW3Fg==" workbookSpinCount="100000" lockStructure="1"/>
  <bookViews>
    <workbookView xWindow="0" yWindow="0" windowWidth="21600" windowHeight="9615"/>
  </bookViews>
  <sheets>
    <sheet name="法適用_水道事業" sheetId="4" r:id="rId1"/>
    <sheet name="データ" sheetId="5" state="hidden" r:id="rId2"/>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<sst xmlns="http://schemas.openxmlformats.org/spreadsheetml/2006/main" count="294" uniqueCount="114">
  <si>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</si>
  <si>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</si>
  <si>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</si>
  <si>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</si>
  <si>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</si>
  <si>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</si>
  <si>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</si>
  <si>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</si>
  <si>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</si>
  <si>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</si>
  <si>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</si>
  <si>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</si>
  <si>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</si>
  <si>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</si>
  <si>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</si>
  <si>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</si>
  <si>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</si>
  <si>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</si>
  <si>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</si>
  <si>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</si>
  <si>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</si>
  <si>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</si>
  <si>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</si>
  <si>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</si>
  <si>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</si>
  <si>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</si>
  <si>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</si>
  <si>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</si>
  <si>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</si>
  <si>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</si>
  <si>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</si>
  <si>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</si>
  <si>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</si>
  <si>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</si>
  <si>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</si>
  <si>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</si>
  <si>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</si>
  <si>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</si>
  <si>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</si>
  <si>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</si>
  <si>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</si>
  <si>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</si>
  <si>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</si>
  <si>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</si>
  <si>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</si>
  <si>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</si>
  <si>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</si>
  <si>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</si>
  <si>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</si>
  <si>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</si>
  <si>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</si>
  <si>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</si>
  <si>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</si>
  <si>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</si>
  <si>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</si>
  <si>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</si>
  <si>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</si>
  <si>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</si>
  <si>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</si>
  <si>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</si>
  <si>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</si>
  <si>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</si>
  <si>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</si>
  <si>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</si>
  <si>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</si>
  <si>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</si>
  <si>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</si>
  <si>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</si>
  <si>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</si>
  <si>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</si>
  <si>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</si>
  <si>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</si>
  <si>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</si>
  <si>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</si>
  <si>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</si>
  <si>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</si>
  <si>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</si>
  <si>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</si>
  <si>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</si>
  <si>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</si>
  <si>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</si>
  <si>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</si>
  <si>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</si>
  <si>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</si>
  <si>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</si>
  <si>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</si>
  <si>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</si>
  <si>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</si>
  <si>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</si>
  <si>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</si>
  <si>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</si>
  <si>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</si>
  <si>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</si>
  <si>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</si>
  <si>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法適用</t>
  </si>
  <si>
    <t>水道事業</t>
  </si>
  <si>
    <t>簡易水道事業</t>
  </si>
  <si>
    <t>C4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</si>
  <si>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</si>
  <si>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</si>
  <si>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</si>
  <si>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</si>
  <si>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</si>
  <si>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</si>
  <si>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</si>
  <si>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</si>
  <si>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</si>
  <si>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</si>
  <si>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</si>
  <si>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</si>
  <si>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</si>
  <si>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①有形固定資産減価償却率は、類似団体平均値より低い状況にあるが、令和2年度より地方公営企業法適用のため、資産の経過年数が2年となっていることによるものである。
②管路経年化率は、新たな配水設備の寄贈を受けたことにより減少しているが、以前類似団体平均値を上回る状況にあり、今後の更新等が課題となっている。
③管路更新率は、工事施工がなかったことによるものである。</t>
    <rPh sb="25" eb="27">
      <t>ジョウキョウ</t>
    </rPh>
    <rPh sb="82" eb="83">
      <t>ロ</t>
    </rPh>
    <rPh sb="83" eb="85">
      <t>ケイネン</t>
    </rPh>
    <rPh sb="89" eb="90">
      <t>アラ</t>
    </rPh>
    <rPh sb="92" eb="94">
      <t>ハイスイ</t>
    </rPh>
    <rPh sb="94" eb="96">
      <t>セツビ</t>
    </rPh>
    <rPh sb="97" eb="99">
      <t>キゾウ</t>
    </rPh>
    <rPh sb="100" eb="101">
      <t>ウ</t>
    </rPh>
    <rPh sb="108" eb="110">
      <t>ゲンショウ</t>
    </rPh>
    <rPh sb="116" eb="118">
      <t>イゼン</t>
    </rPh>
    <rPh sb="126" eb="128">
      <t>ウワマワ</t>
    </rPh>
    <rPh sb="129" eb="131">
      <t>ジョウキョウ</t>
    </rPh>
    <rPh sb="135" eb="137">
      <t>コンゴ</t>
    </rPh>
    <rPh sb="138" eb="140">
      <t>コウシン</t>
    </rPh>
    <rPh sb="140" eb="141">
      <t>トウ</t>
    </rPh>
    <rPh sb="142" eb="144">
      <t>カダイ</t>
    </rPh>
    <rPh sb="154" eb="155">
      <t>ロ</t>
    </rPh>
    <rPh sb="155" eb="157">
      <t>コウシン</t>
    </rPh>
    <rPh sb="160" eb="162">
      <t>コウジ</t>
    </rPh>
    <rPh sb="162" eb="164">
      <t>セコウ</t>
    </rPh>
    <phoneticPr fontId="4"/>
  </si>
  <si>
    <t>　本市の簡易水道事業は、料金回収率が類似団体平均値より低い状況にあり、給水収益等で賄えない維持管理費等を一般会計からの基準外繰入金で補填することを前提とした経営状況にある。
　今後、施設の老朽化に伴う更新需要が増大する一方、人口減少等に伴う使用水量及び給水収益の減少が見込まれる。このことから、中長期的に安定した経営基盤を築いていくため、施設更新等の方向性とともに、適正な料金水準のあり方についても地域の方々を交えながら検討を進めていくこととしている。</t>
    <rPh sb="39" eb="40">
      <t>トウ</t>
    </rPh>
    <rPh sb="41" eb="42">
      <t>マカナ</t>
    </rPh>
    <rPh sb="50" eb="51">
      <t>トウ</t>
    </rPh>
    <rPh sb="59" eb="61">
      <t>キジュン</t>
    </rPh>
    <rPh sb="61" eb="62">
      <t>ガイ</t>
    </rPh>
    <rPh sb="62" eb="64">
      <t>クリイレ</t>
    </rPh>
    <rPh sb="64" eb="65">
      <t>キン</t>
    </rPh>
    <rPh sb="66" eb="68">
      <t>ホテン</t>
    </rPh>
    <rPh sb="73" eb="75">
      <t>ゼンテイ</t>
    </rPh>
    <rPh sb="78" eb="80">
      <t>ケイエイ</t>
    </rPh>
    <rPh sb="80" eb="82">
      <t>ジョウキョウ</t>
    </rPh>
    <rPh sb="88" eb="90">
      <t>コンゴ</t>
    </rPh>
    <rPh sb="98" eb="99">
      <t>トモナ</t>
    </rPh>
    <rPh sb="100" eb="102">
      <t>コウシン</t>
    </rPh>
    <rPh sb="102" eb="104">
      <t>ジュヨウ</t>
    </rPh>
    <rPh sb="105" eb="107">
      <t>ゾウダイ</t>
    </rPh>
    <rPh sb="109" eb="111">
      <t>イッポウ</t>
    </rPh>
    <rPh sb="112" eb="114">
      <t>ジンコウ</t>
    </rPh>
    <rPh sb="114" eb="116">
      <t>ゲンショウ</t>
    </rPh>
    <rPh sb="116" eb="117">
      <t>トウ</t>
    </rPh>
    <rPh sb="118" eb="119">
      <t>トモナ</t>
    </rPh>
    <rPh sb="120" eb="122">
      <t>シヨウ</t>
    </rPh>
    <rPh sb="122" eb="124">
      <t>スイリョウ</t>
    </rPh>
    <rPh sb="124" eb="125">
      <t>オヨ</t>
    </rPh>
    <rPh sb="126" eb="128">
      <t>キュウスイ</t>
    </rPh>
    <rPh sb="128" eb="130">
      <t>シュウエキ</t>
    </rPh>
    <rPh sb="131" eb="133">
      <t>ゲンショウ</t>
    </rPh>
    <rPh sb="134" eb="136">
      <t>ミコ</t>
    </rPh>
    <rPh sb="147" eb="151">
      <t>チュウチョウキテキ</t>
    </rPh>
    <rPh sb="152" eb="154">
      <t>アンテイ</t>
    </rPh>
    <rPh sb="156" eb="158">
      <t>ケイエイ</t>
    </rPh>
    <rPh sb="158" eb="160">
      <t>キバン</t>
    </rPh>
    <rPh sb="161" eb="162">
      <t>キズ</t>
    </rPh>
    <rPh sb="169" eb="171">
      <t>シセツ</t>
    </rPh>
    <rPh sb="171" eb="173">
      <t>コウシン</t>
    </rPh>
    <rPh sb="173" eb="174">
      <t>トウ</t>
    </rPh>
    <rPh sb="175" eb="178">
      <t>ホウコウセイ</t>
    </rPh>
    <rPh sb="183" eb="185">
      <t>テキセイ</t>
    </rPh>
    <rPh sb="193" eb="194">
      <t>カタ</t>
    </rPh>
    <rPh sb="199" eb="201">
      <t>チイキ</t>
    </rPh>
    <rPh sb="202" eb="204">
      <t>カタガタ</t>
    </rPh>
    <rPh sb="205" eb="206">
      <t>マジ</t>
    </rPh>
    <rPh sb="213" eb="214">
      <t>スス</t>
    </rPh>
    <phoneticPr fontId="4"/>
  </si>
  <si>
    <t>①経常収支比率は、類似団体平均値を上回っているものの、給水収益等で維持管理経費等を賄うことができず、一般会計からの繰入金に頼っている状況にある。
②累積欠損金比率は、公営企業会計移行前の法適用債を引き継いだことで欠損金が生じたものである。企業債は一般会計が負担しており、今後償還に伴い解消される見込であり、昨年度より減少している。
③流動比率は、公営企業会計移行時の引継金等により類似団体平均値を上回っている。
④企業債残高対給水収益比率は、類似団体平均値を下回っているが、現在の借入れの内訳はほぼ法適債であり、建設改良債の額は少ない状況にある。しかしながら今後、老朽施設の更新等により建設改良債の増加が見込まれる。
⑤料金回収率は、供給単価の減少に加え、給水原価の増加により前年度と比べ指数が減少している。給水収益等で維持管理経費等を賄えない状況が継続しており、類似団体平均値をも下回っていることから、料金水準の低さが課題となっている。
⑥給水原価は、費用の増加により前年度に比べ増加したが、類似団体平均値と比較して低い水準にある。
⑦施設利用率は、類似団体平均値を上回っているが、今後使用水量の減少に伴い低下していくことが見込まれる。
⑧有収率は、類似団体平均値より高い状況にある。</t>
    <rPh sb="17" eb="19">
      <t>ウワマワ</t>
    </rPh>
    <rPh sb="66" eb="68">
      <t>ジョウキョウ</t>
    </rPh>
    <rPh sb="74" eb="76">
      <t>ルイセキ</t>
    </rPh>
    <rPh sb="76" eb="78">
      <t>ケッソン</t>
    </rPh>
    <rPh sb="78" eb="79">
      <t>キン</t>
    </rPh>
    <rPh sb="79" eb="81">
      <t>ヒリツ</t>
    </rPh>
    <rPh sb="91" eb="92">
      <t>マエ</t>
    </rPh>
    <rPh sb="98" eb="99">
      <t>ヒ</t>
    </rPh>
    <rPh sb="100" eb="101">
      <t>ツ</t>
    </rPh>
    <rPh sb="110" eb="111">
      <t>ショウ</t>
    </rPh>
    <rPh sb="119" eb="121">
      <t>キギョウ</t>
    </rPh>
    <rPh sb="121" eb="122">
      <t>サイ</t>
    </rPh>
    <rPh sb="135" eb="137">
      <t>コンゴ</t>
    </rPh>
    <rPh sb="137" eb="139">
      <t>ショウカン</t>
    </rPh>
    <rPh sb="140" eb="141">
      <t>トモナ</t>
    </rPh>
    <rPh sb="142" eb="144">
      <t>カイショウ</t>
    </rPh>
    <rPh sb="147" eb="149">
      <t>ミコ</t>
    </rPh>
    <rPh sb="153" eb="156">
      <t>サクネンド</t>
    </rPh>
    <rPh sb="158" eb="160">
      <t>ゲンショウ</t>
    </rPh>
    <rPh sb="186" eb="187">
      <t>トウ</t>
    </rPh>
    <rPh sb="213" eb="215">
      <t>キュウスイ</t>
    </rPh>
    <rPh sb="215" eb="217">
      <t>シュウエキ</t>
    </rPh>
    <rPh sb="241" eb="242">
      <t>イ</t>
    </rPh>
    <rPh sb="244" eb="246">
      <t>ウチワケ</t>
    </rPh>
    <rPh sb="249" eb="252">
      <t>ホウテキサイ</t>
    </rPh>
    <rPh sb="262" eb="263">
      <t>ガク</t>
    </rPh>
    <rPh sb="264" eb="265">
      <t>スク</t>
    </rPh>
    <rPh sb="267" eb="269">
      <t>ジョウキョウ</t>
    </rPh>
    <rPh sb="279" eb="281">
      <t>コンゴ</t>
    </rPh>
    <rPh sb="282" eb="286">
      <t>ロウキュウシセツ</t>
    </rPh>
    <rPh sb="287" eb="290">
      <t>コウシントウ</t>
    </rPh>
    <rPh sb="293" eb="295">
      <t>ケンセツ</t>
    </rPh>
    <rPh sb="295" eb="297">
      <t>カイリョウ</t>
    </rPh>
    <rPh sb="297" eb="298">
      <t>サイ</t>
    </rPh>
    <rPh sb="299" eb="301">
      <t>ゾウカ</t>
    </rPh>
    <rPh sb="302" eb="304">
      <t>ミコ</t>
    </rPh>
    <rPh sb="310" eb="312">
      <t>リョウキン</t>
    </rPh>
    <rPh sb="317" eb="321">
      <t>キョウキュウタンカ</t>
    </rPh>
    <rPh sb="322" eb="324">
      <t>ゲンショウ</t>
    </rPh>
    <rPh sb="325" eb="326">
      <t>クワ</t>
    </rPh>
    <rPh sb="328" eb="330">
      <t>キュウスイ</t>
    </rPh>
    <rPh sb="330" eb="332">
      <t>ゲンカ</t>
    </rPh>
    <rPh sb="333" eb="335">
      <t>ゾウカ</t>
    </rPh>
    <rPh sb="338" eb="341">
      <t>ゼンネンド</t>
    </rPh>
    <rPh sb="342" eb="343">
      <t>クラ</t>
    </rPh>
    <rPh sb="344" eb="346">
      <t>シスウ</t>
    </rPh>
    <rPh sb="347" eb="349">
      <t>ゲンショウ</t>
    </rPh>
    <rPh sb="372" eb="374">
      <t>ジョウキョウ</t>
    </rPh>
    <rPh sb="375" eb="377">
      <t>ケイゾク</t>
    </rPh>
    <rPh sb="421" eb="423">
      <t>キュウスイ</t>
    </rPh>
    <rPh sb="521" eb="524">
      <t>ユウシュウリツ</t>
    </rPh>
    <rPh sb="535" eb="536">
      <t>タカ</t>
    </rPh>
    <rPh sb="537" eb="53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</si>
</sst>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2.5</c:v>
                </c:pt>
                <c:pt idx="4" formatCode="#,##0.00;&quot;△&quot;#,##0.00">
                  <c:v>0</c:v>
                </c:pt>
              </c:numCache>
            </c:numRef>
          </c:val>
          <c:extLst>
            <c:ext xmlns:c16="http://schemas.microsoft.com/office/drawing/2014/chart" uri="{C3380CC4-5D6E-409C-BE32-E72D297353CC}">
              <c16:uniqueId val="{00000000-D52A-4996-B059-65708367A8C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0.96</c:v>
                </c:pt>
                <c:pt idx="4">
                  <c:v>0.37</c:v>
                </c:pt>
              </c:numCache>
            </c:numRef>
          </c:val>
          <c:smooth val="0"/>
          <c:extLst>
            <c:ext xmlns:c16="http://schemas.microsoft.com/office/drawing/2014/chart" uri="{C3380CC4-5D6E-409C-BE32-E72D297353CC}">
              <c16:uniqueId val="{00000001-D52A-4996-B059-65708367A8C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58.77</c:v>
                </c:pt>
                <c:pt idx="4">
                  <c:v>58.19</c:v>
                </c:pt>
              </c:numCache>
            </c:numRef>
          </c:val>
          <c:extLst>
            <c:ext xmlns:c16="http://schemas.microsoft.com/office/drawing/2014/chart" uri="{C3380CC4-5D6E-409C-BE32-E72D297353CC}">
              <c16:uniqueId val="{00000000-BA49-4E9F-8F39-EA91EA0FC4F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51.52</c:v>
                </c:pt>
                <c:pt idx="4">
                  <c:v>48.75</c:v>
                </c:pt>
              </c:numCache>
            </c:numRef>
          </c:val>
          <c:smooth val="0"/>
          <c:extLst>
            <c:ext xmlns:c16="http://schemas.microsoft.com/office/drawing/2014/chart" uri="{C3380CC4-5D6E-409C-BE32-E72D297353CC}">
              <c16:uniqueId val="{00000001-BA49-4E9F-8F39-EA91EA0FC4F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79.17</c:v>
                </c:pt>
                <c:pt idx="4">
                  <c:v>79.23</c:v>
                </c:pt>
              </c:numCache>
            </c:numRef>
          </c:val>
          <c:extLst>
            <c:ext xmlns:c16="http://schemas.microsoft.com/office/drawing/2014/chart" uri="{C3380CC4-5D6E-409C-BE32-E72D297353CC}">
              <c16:uniqueId val="{00000000-CC3D-4BA8-B152-C764D8A334A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61.29</c:v>
                </c:pt>
                <c:pt idx="4">
                  <c:v>60.88</c:v>
                </c:pt>
              </c:numCache>
            </c:numRef>
          </c:val>
          <c:smooth val="0"/>
          <c:extLst>
            <c:ext xmlns:c16="http://schemas.microsoft.com/office/drawing/2014/chart" uri="{C3380CC4-5D6E-409C-BE32-E72D297353CC}">
              <c16:uniqueId val="{00000001-CC3D-4BA8-B152-C764D8A334A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114.8</c:v>
                </c:pt>
                <c:pt idx="4">
                  <c:v>124.51</c:v>
                </c:pt>
              </c:numCache>
            </c:numRef>
          </c:val>
          <c:extLst>
            <c:ext xmlns:c16="http://schemas.microsoft.com/office/drawing/2014/chart" uri="{C3380CC4-5D6E-409C-BE32-E72D297353CC}">
              <c16:uniqueId val="{00000000-FC47-438E-AC92-92EB6D0D7D3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97.61</c:v>
                </c:pt>
                <c:pt idx="4">
                  <c:v>98.78</c:v>
                </c:pt>
              </c:numCache>
            </c:numRef>
          </c:val>
          <c:smooth val="0"/>
          <c:extLst>
            <c:ext xmlns:c16="http://schemas.microsoft.com/office/drawing/2014/chart" uri="{C3380CC4-5D6E-409C-BE32-E72D297353CC}">
              <c16:uniqueId val="{00000001-FC47-438E-AC92-92EB6D0D7D3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3.33</c:v>
                </c:pt>
                <c:pt idx="4">
                  <c:v>6.49</c:v>
                </c:pt>
              </c:numCache>
            </c:numRef>
          </c:val>
          <c:extLst>
            <c:ext xmlns:c16="http://schemas.microsoft.com/office/drawing/2014/chart" uri="{C3380CC4-5D6E-409C-BE32-E72D297353CC}">
              <c16:uniqueId val="{00000000-5E3E-4B63-99BB-7E6147018B4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24.16</c:v>
                </c:pt>
                <c:pt idx="4">
                  <c:v>29.81</c:v>
                </c:pt>
              </c:numCache>
            </c:numRef>
          </c:val>
          <c:smooth val="0"/>
          <c:extLst>
            <c:ext xmlns:c16="http://schemas.microsoft.com/office/drawing/2014/chart" uri="{C3380CC4-5D6E-409C-BE32-E72D297353CC}">
              <c16:uniqueId val="{00000001-5E3E-4B63-99BB-7E6147018B4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21.29</c:v>
                </c:pt>
                <c:pt idx="4">
                  <c:v>19.190000000000001</c:v>
                </c:pt>
              </c:numCache>
            </c:numRef>
          </c:val>
          <c:extLst>
            <c:ext xmlns:c16="http://schemas.microsoft.com/office/drawing/2014/chart" uri="{C3380CC4-5D6E-409C-BE32-E72D297353CC}">
              <c16:uniqueId val="{00000000-8BF7-4B78-A973-B260F9E72CA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18.829999999999998</c:v>
                </c:pt>
                <c:pt idx="4">
                  <c:v>18.05</c:v>
                </c:pt>
              </c:numCache>
            </c:numRef>
          </c:val>
          <c:smooth val="0"/>
          <c:extLst>
            <c:ext xmlns:c16="http://schemas.microsoft.com/office/drawing/2014/chart" uri="{C3380CC4-5D6E-409C-BE32-E72D297353CC}">
              <c16:uniqueId val="{00000001-8BF7-4B78-A973-B260F9E72CA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225.55</c:v>
                </c:pt>
                <c:pt idx="4">
                  <c:v>153.07</c:v>
                </c:pt>
              </c:numCache>
            </c:numRef>
          </c:val>
          <c:extLst>
            <c:ext xmlns:c16="http://schemas.microsoft.com/office/drawing/2014/chart" uri="{C3380CC4-5D6E-409C-BE32-E72D297353CC}">
              <c16:uniqueId val="{00000000-C56D-4332-B14F-3E7B7684052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143.65</c:v>
                </c:pt>
                <c:pt idx="4">
                  <c:v>155.82</c:v>
                </c:pt>
              </c:numCache>
            </c:numRef>
          </c:val>
          <c:smooth val="0"/>
          <c:extLst>
            <c:ext xmlns:c16="http://schemas.microsoft.com/office/drawing/2014/chart" uri="{C3380CC4-5D6E-409C-BE32-E72D297353CC}">
              <c16:uniqueId val="{00000001-C56D-4332-B14F-3E7B7684052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128.25</c:v>
                </c:pt>
                <c:pt idx="4">
                  <c:v>130.69</c:v>
                </c:pt>
              </c:numCache>
            </c:numRef>
          </c:val>
          <c:extLst>
            <c:ext xmlns:c16="http://schemas.microsoft.com/office/drawing/2014/chart" uri="{C3380CC4-5D6E-409C-BE32-E72D297353CC}">
              <c16:uniqueId val="{00000000-2D2E-45EF-A397-0962CDE3B49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94.01</c:v>
                </c:pt>
                <c:pt idx="4">
                  <c:v>111.08</c:v>
                </c:pt>
              </c:numCache>
            </c:numRef>
          </c:val>
          <c:smooth val="0"/>
          <c:extLst>
            <c:ext xmlns:c16="http://schemas.microsoft.com/office/drawing/2014/chart" uri="{C3380CC4-5D6E-409C-BE32-E72D297353CC}">
              <c16:uniqueId val="{00000001-2D2E-45EF-A397-0962CDE3B49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1035.9100000000001</c:v>
                </c:pt>
                <c:pt idx="4">
                  <c:v>1007.22</c:v>
                </c:pt>
              </c:numCache>
            </c:numRef>
          </c:val>
          <c:extLst>
            <c:ext xmlns:c16="http://schemas.microsoft.com/office/drawing/2014/chart" uri="{C3380CC4-5D6E-409C-BE32-E72D297353CC}">
              <c16:uniqueId val="{00000000-91FE-420F-8075-A955D4F0175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1421.84</c:v>
                </c:pt>
                <c:pt idx="4">
                  <c:v>1596.62</c:v>
                </c:pt>
              </c:numCache>
            </c:numRef>
          </c:val>
          <c:smooth val="0"/>
          <c:extLst>
            <c:ext xmlns:c16="http://schemas.microsoft.com/office/drawing/2014/chart" uri="{C3380CC4-5D6E-409C-BE32-E72D297353CC}">
              <c16:uniqueId val="{00000001-91FE-420F-8075-A955D4F0175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31.7</c:v>
                </c:pt>
                <c:pt idx="4">
                  <c:v>27.75</c:v>
                </c:pt>
              </c:numCache>
            </c:numRef>
          </c:val>
          <c:extLst>
            <c:ext xmlns:c16="http://schemas.microsoft.com/office/drawing/2014/chart" uri="{C3380CC4-5D6E-409C-BE32-E72D297353CC}">
              <c16:uniqueId val="{00000000-A9BD-4BCF-A2FF-76491D4BA6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35.72</c:v>
                </c:pt>
                <c:pt idx="4">
                  <c:v>33.659999999999997</c:v>
                </c:pt>
              </c:numCache>
            </c:numRef>
          </c:val>
          <c:smooth val="0"/>
          <c:extLst>
            <c:ext xmlns:c16="http://schemas.microsoft.com/office/drawing/2014/chart" uri="{C3380CC4-5D6E-409C-BE32-E72D297353CC}">
              <c16:uniqueId val="{00000001-A9BD-4BCF-A2FF-76491D4BA6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244.18</c:v>
                </c:pt>
                <c:pt idx="4">
                  <c:v>277.94</c:v>
                </c:pt>
              </c:numCache>
            </c:numRef>
          </c:val>
          <c:extLst>
            <c:ext xmlns:c16="http://schemas.microsoft.com/office/drawing/2014/chart" uri="{C3380CC4-5D6E-409C-BE32-E72D297353CC}">
              <c16:uniqueId val="{00000000-ACDA-4DFC-A14D-78159102ACD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471.3</c:v>
                </c:pt>
                <c:pt idx="4">
                  <c:v>506.68</c:v>
                </c:pt>
              </c:numCache>
            </c:numRef>
          </c:val>
          <c:smooth val="0"/>
          <c:extLst>
            <c:ext xmlns:c16="http://schemas.microsoft.com/office/drawing/2014/chart" uri="{C3380CC4-5D6E-409C-BE32-E72D297353CC}">
              <c16:uniqueId val="{00000001-ACDA-4DFC-A14D-78159102ACD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福島県　会津若松市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C4</v>
      </c>
      <c r="X8" s="75"/>
      <c r="Y8" s="75"/>
      <c r="Z8" s="75"/>
      <c r="AA8" s="75"/>
      <c r="AB8" s="75"/>
      <c r="AC8" s="75"/>
      <c r="AD8" s="75" t="str">
        <f>データ!$M$6</f>
        <v>自治体職員</v>
      </c>
      <c r="AE8" s="75"/>
      <c r="AF8" s="75"/>
      <c r="AG8" s="75"/>
      <c r="AH8" s="75"/>
      <c r="AI8" s="75"/>
      <c r="AJ8" s="75"/>
      <c r="AK8" s="2"/>
      <c r="AL8" s="66">
        <f>データ!$R$6</f>
        <v>115556</v>
      </c>
      <c r="AM8" s="66"/>
      <c r="AN8" s="66"/>
      <c r="AO8" s="66"/>
      <c r="AP8" s="66"/>
      <c r="AQ8" s="66"/>
      <c r="AR8" s="66"/>
      <c r="AS8" s="66"/>
      <c r="AT8" s="37">
        <f>データ!$S$6</f>
        <v>382.97</v>
      </c>
      <c r="AU8" s="38"/>
      <c r="AV8" s="38"/>
      <c r="AW8" s="38"/>
      <c r="AX8" s="38"/>
      <c r="AY8" s="38"/>
      <c r="AZ8" s="38"/>
      <c r="BA8" s="38"/>
      <c r="BB8" s="55">
        <f>データ!$T$6</f>
        <v>301.74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58.2</v>
      </c>
      <c r="J10" s="38"/>
      <c r="K10" s="38"/>
      <c r="L10" s="38"/>
      <c r="M10" s="38"/>
      <c r="N10" s="38"/>
      <c r="O10" s="65"/>
      <c r="P10" s="55">
        <f>データ!$P$6</f>
        <v>0.37</v>
      </c>
      <c r="Q10" s="55"/>
      <c r="R10" s="55"/>
      <c r="S10" s="55"/>
      <c r="T10" s="55"/>
      <c r="U10" s="55"/>
      <c r="V10" s="55"/>
      <c r="W10" s="66">
        <f>データ!$Q$6</f>
        <v>1408</v>
      </c>
      <c r="X10" s="66"/>
      <c r="Y10" s="66"/>
      <c r="Z10" s="66"/>
      <c r="AA10" s="66"/>
      <c r="AB10" s="66"/>
      <c r="AC10" s="66"/>
      <c r="AD10" s="2"/>
      <c r="AE10" s="2"/>
      <c r="AF10" s="2"/>
      <c r="AG10" s="2"/>
      <c r="AH10" s="2"/>
      <c r="AI10" s="2"/>
      <c r="AJ10" s="2"/>
      <c r="AK10" s="2"/>
      <c r="AL10" s="66">
        <f>データ!$U$6</f>
        <v>439</v>
      </c>
      <c r="AM10" s="66"/>
      <c r="AN10" s="66"/>
      <c r="AO10" s="66"/>
      <c r="AP10" s="66"/>
      <c r="AQ10" s="66"/>
      <c r="AR10" s="66"/>
      <c r="AS10" s="66"/>
      <c r="AT10" s="37">
        <f>データ!$V$6</f>
        <v>0.28000000000000003</v>
      </c>
      <c r="AU10" s="38"/>
      <c r="AV10" s="38"/>
      <c r="AW10" s="38"/>
      <c r="AX10" s="38"/>
      <c r="AY10" s="38"/>
      <c r="AZ10" s="38"/>
      <c r="BA10" s="38"/>
      <c r="BB10" s="55">
        <f>データ!$W$6</f>
        <v>1567.86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dOlEwBgSR5oBAk6Wsd7So7O/OziWm1WvRZmkUV6S2wEXk51QXun1eyjpm3L38wTfRrxYGXiyVljuXxBCuT0WRw==" saltValue="IoQ09yQy1uXUjc+TlEWbx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72028</v>
      </c>
      <c r="D6" s="20">
        <f t="shared" si="3"/>
        <v>46</v>
      </c>
      <c r="E6" s="20">
        <f t="shared" si="3"/>
        <v>1</v>
      </c>
      <c r="F6" s="20">
        <f t="shared" si="3"/>
        <v>0</v>
      </c>
      <c r="G6" s="20">
        <f t="shared" si="3"/>
        <v>5</v>
      </c>
      <c r="H6" s="20" t="str">
        <f t="shared" si="3"/>
        <v>福島県　会津若松市</v>
      </c>
      <c r="I6" s="20" t="str">
        <f t="shared" si="3"/>
        <v>法適用</v>
      </c>
      <c r="J6" s="20" t="str">
        <f t="shared" si="3"/>
        <v>水道事業</v>
      </c>
      <c r="K6" s="20" t="str">
        <f t="shared" si="3"/>
        <v>簡易水道事業</v>
      </c>
      <c r="L6" s="20" t="str">
        <f t="shared" si="3"/>
        <v>C4</v>
      </c>
      <c r="M6" s="20" t="str">
        <f t="shared" si="3"/>
        <v>自治体職員</v>
      </c>
      <c r="N6" s="21" t="str">
        <f t="shared" si="3"/>
        <v>-</v>
      </c>
      <c r="O6" s="21">
        <f t="shared" si="3"/>
        <v>58.2</v>
      </c>
      <c r="P6" s="21">
        <f t="shared" si="3"/>
        <v>0.37</v>
      </c>
      <c r="Q6" s="21">
        <f t="shared" si="3"/>
        <v>1408</v>
      </c>
      <c r="R6" s="21">
        <f t="shared" si="3"/>
        <v>115556</v>
      </c>
      <c r="S6" s="21">
        <f t="shared" si="3"/>
        <v>382.97</v>
      </c>
      <c r="T6" s="21">
        <f t="shared" si="3"/>
        <v>301.74</v>
      </c>
      <c r="U6" s="21">
        <f t="shared" si="3"/>
        <v>439</v>
      </c>
      <c r="V6" s="21">
        <f t="shared" si="3"/>
        <v>0.28000000000000003</v>
      </c>
      <c r="W6" s="21">
        <f t="shared" si="3"/>
        <v>1567.86</v>
      </c>
      <c r="X6" s="22" t="str">
        <f>IF(X7="",NA(),X7)</f>
        <v>-</v>
      </c>
      <c r="Y6" s="22" t="str">
        <f t="shared" ref="Y6:AG6" si="4">IF(Y7="",NA(),Y7)</f>
        <v>-</v>
      </c>
      <c r="Z6" s="22" t="str">
        <f t="shared" si="4"/>
        <v>-</v>
      </c>
      <c r="AA6" s="22">
        <f t="shared" si="4"/>
        <v>114.8</v>
      </c>
      <c r="AB6" s="22">
        <f t="shared" si="4"/>
        <v>124.51</v>
      </c>
      <c r="AC6" s="22" t="str">
        <f t="shared" si="4"/>
        <v>-</v>
      </c>
      <c r="AD6" s="22" t="str">
        <f t="shared" si="4"/>
        <v>-</v>
      </c>
      <c r="AE6" s="22" t="str">
        <f t="shared" si="4"/>
        <v>-</v>
      </c>
      <c r="AF6" s="22">
        <f t="shared" si="4"/>
        <v>97.61</v>
      </c>
      <c r="AG6" s="22">
        <f t="shared" si="4"/>
        <v>98.78</v>
      </c>
      <c r="AH6" s="21" t="str">
        <f>IF(AH7="","",IF(AH7="-","【-】","【"&amp;SUBSTITUTE(TEXT(AH7,"#,##0.00"),"-","△")&amp;"】"))</f>
        <v>【105.46】</v>
      </c>
      <c r="AI6" s="22" t="str">
        <f>IF(AI7="",NA(),AI7)</f>
        <v>-</v>
      </c>
      <c r="AJ6" s="22" t="str">
        <f t="shared" ref="AJ6:AR6" si="5">IF(AJ7="",NA(),AJ7)</f>
        <v>-</v>
      </c>
      <c r="AK6" s="22" t="str">
        <f t="shared" si="5"/>
        <v>-</v>
      </c>
      <c r="AL6" s="22">
        <f t="shared" si="5"/>
        <v>225.55</v>
      </c>
      <c r="AM6" s="22">
        <f t="shared" si="5"/>
        <v>153.07</v>
      </c>
      <c r="AN6" s="22" t="str">
        <f t="shared" si="5"/>
        <v>-</v>
      </c>
      <c r="AO6" s="22" t="str">
        <f t="shared" si="5"/>
        <v>-</v>
      </c>
      <c r="AP6" s="22" t="str">
        <f t="shared" si="5"/>
        <v>-</v>
      </c>
      <c r="AQ6" s="22">
        <f t="shared" si="5"/>
        <v>143.65</v>
      </c>
      <c r="AR6" s="22">
        <f t="shared" si="5"/>
        <v>155.82</v>
      </c>
      <c r="AS6" s="21" t="str">
        <f>IF(AS7="","",IF(AS7="-","【-】","【"&amp;SUBSTITUTE(TEXT(AS7,"#,##0.00"),"-","△")&amp;"】"))</f>
        <v>【28.96】</v>
      </c>
      <c r="AT6" s="22" t="str">
        <f>IF(AT7="",NA(),AT7)</f>
        <v>-</v>
      </c>
      <c r="AU6" s="22" t="str">
        <f t="shared" ref="AU6:BC6" si="6">IF(AU7="",NA(),AU7)</f>
        <v>-</v>
      </c>
      <c r="AV6" s="22" t="str">
        <f t="shared" si="6"/>
        <v>-</v>
      </c>
      <c r="AW6" s="22">
        <f t="shared" si="6"/>
        <v>128.25</v>
      </c>
      <c r="AX6" s="22">
        <f t="shared" si="6"/>
        <v>130.69</v>
      </c>
      <c r="AY6" s="22" t="str">
        <f t="shared" si="6"/>
        <v>-</v>
      </c>
      <c r="AZ6" s="22" t="str">
        <f t="shared" si="6"/>
        <v>-</v>
      </c>
      <c r="BA6" s="22" t="str">
        <f t="shared" si="6"/>
        <v>-</v>
      </c>
      <c r="BB6" s="22">
        <f t="shared" si="6"/>
        <v>94.01</v>
      </c>
      <c r="BC6" s="22">
        <f t="shared" si="6"/>
        <v>111.08</v>
      </c>
      <c r="BD6" s="21" t="str">
        <f>IF(BD7="","",IF(BD7="-","【-】","【"&amp;SUBSTITUTE(TEXT(BD7,"#,##0.00"),"-","△")&amp;"】"))</f>
        <v>【185.62】</v>
      </c>
      <c r="BE6" s="22" t="str">
        <f>IF(BE7="",NA(),BE7)</f>
        <v>-</v>
      </c>
      <c r="BF6" s="22" t="str">
        <f t="shared" ref="BF6:BN6" si="7">IF(BF7="",NA(),BF7)</f>
        <v>-</v>
      </c>
      <c r="BG6" s="22" t="str">
        <f t="shared" si="7"/>
        <v>-</v>
      </c>
      <c r="BH6" s="22">
        <f t="shared" si="7"/>
        <v>1035.9100000000001</v>
      </c>
      <c r="BI6" s="22">
        <f t="shared" si="7"/>
        <v>1007.22</v>
      </c>
      <c r="BJ6" s="22" t="str">
        <f t="shared" si="7"/>
        <v>-</v>
      </c>
      <c r="BK6" s="22" t="str">
        <f t="shared" si="7"/>
        <v>-</v>
      </c>
      <c r="BL6" s="22" t="str">
        <f t="shared" si="7"/>
        <v>-</v>
      </c>
      <c r="BM6" s="22">
        <f t="shared" si="7"/>
        <v>1421.84</v>
      </c>
      <c r="BN6" s="22">
        <f t="shared" si="7"/>
        <v>1596.62</v>
      </c>
      <c r="BO6" s="21" t="str">
        <f>IF(BO7="","",IF(BO7="-","【-】","【"&amp;SUBSTITUTE(TEXT(BO7,"#,##0.00"),"-","△")&amp;"】"))</f>
        <v>【1,125.39】</v>
      </c>
      <c r="BP6" s="22" t="str">
        <f>IF(BP7="",NA(),BP7)</f>
        <v>-</v>
      </c>
      <c r="BQ6" s="22" t="str">
        <f t="shared" ref="BQ6:BY6" si="8">IF(BQ7="",NA(),BQ7)</f>
        <v>-</v>
      </c>
      <c r="BR6" s="22" t="str">
        <f t="shared" si="8"/>
        <v>-</v>
      </c>
      <c r="BS6" s="22">
        <f t="shared" si="8"/>
        <v>31.7</v>
      </c>
      <c r="BT6" s="22">
        <f t="shared" si="8"/>
        <v>27.75</v>
      </c>
      <c r="BU6" s="22" t="str">
        <f t="shared" si="8"/>
        <v>-</v>
      </c>
      <c r="BV6" s="22" t="str">
        <f t="shared" si="8"/>
        <v>-</v>
      </c>
      <c r="BW6" s="22" t="str">
        <f t="shared" si="8"/>
        <v>-</v>
      </c>
      <c r="BX6" s="22">
        <f t="shared" si="8"/>
        <v>35.72</v>
      </c>
      <c r="BY6" s="22">
        <f t="shared" si="8"/>
        <v>33.659999999999997</v>
      </c>
      <c r="BZ6" s="21" t="str">
        <f>IF(BZ7="","",IF(BZ7="-","【-】","【"&amp;SUBSTITUTE(TEXT(BZ7,"#,##0.00"),"-","△")&amp;"】"))</f>
        <v>【60.84】</v>
      </c>
      <c r="CA6" s="22" t="str">
        <f>IF(CA7="",NA(),CA7)</f>
        <v>-</v>
      </c>
      <c r="CB6" s="22" t="str">
        <f t="shared" ref="CB6:CJ6" si="9">IF(CB7="",NA(),CB7)</f>
        <v>-</v>
      </c>
      <c r="CC6" s="22" t="str">
        <f t="shared" si="9"/>
        <v>-</v>
      </c>
      <c r="CD6" s="22">
        <f t="shared" si="9"/>
        <v>244.18</v>
      </c>
      <c r="CE6" s="22">
        <f t="shared" si="9"/>
        <v>277.94</v>
      </c>
      <c r="CF6" s="22" t="str">
        <f t="shared" si="9"/>
        <v>-</v>
      </c>
      <c r="CG6" s="22" t="str">
        <f t="shared" si="9"/>
        <v>-</v>
      </c>
      <c r="CH6" s="22" t="str">
        <f t="shared" si="9"/>
        <v>-</v>
      </c>
      <c r="CI6" s="22">
        <f t="shared" si="9"/>
        <v>471.3</v>
      </c>
      <c r="CJ6" s="22">
        <f t="shared" si="9"/>
        <v>506.68</v>
      </c>
      <c r="CK6" s="21" t="str">
        <f>IF(CK7="","",IF(CK7="-","【-】","【"&amp;SUBSTITUTE(TEXT(CK7,"#,##0.00"),"-","△")&amp;"】"))</f>
        <v>【272.95】</v>
      </c>
      <c r="CL6" s="22" t="str">
        <f>IF(CL7="",NA(),CL7)</f>
        <v>-</v>
      </c>
      <c r="CM6" s="22" t="str">
        <f t="shared" ref="CM6:CU6" si="10">IF(CM7="",NA(),CM7)</f>
        <v>-</v>
      </c>
      <c r="CN6" s="22" t="str">
        <f t="shared" si="10"/>
        <v>-</v>
      </c>
      <c r="CO6" s="22">
        <f t="shared" si="10"/>
        <v>58.77</v>
      </c>
      <c r="CP6" s="22">
        <f t="shared" si="10"/>
        <v>58.19</v>
      </c>
      <c r="CQ6" s="22" t="str">
        <f t="shared" si="10"/>
        <v>-</v>
      </c>
      <c r="CR6" s="22" t="str">
        <f t="shared" si="10"/>
        <v>-</v>
      </c>
      <c r="CS6" s="22" t="str">
        <f t="shared" si="10"/>
        <v>-</v>
      </c>
      <c r="CT6" s="22">
        <f t="shared" si="10"/>
        <v>51.52</v>
      </c>
      <c r="CU6" s="22">
        <f t="shared" si="10"/>
        <v>48.75</v>
      </c>
      <c r="CV6" s="21" t="str">
        <f>IF(CV7="","",IF(CV7="-","【-】","【"&amp;SUBSTITUTE(TEXT(CV7,"#,##0.00"),"-","△")&amp;"】"))</f>
        <v>【51.15】</v>
      </c>
      <c r="CW6" s="22" t="str">
        <f>IF(CW7="",NA(),CW7)</f>
        <v>-</v>
      </c>
      <c r="CX6" s="22" t="str">
        <f t="shared" ref="CX6:DF6" si="11">IF(CX7="",NA(),CX7)</f>
        <v>-</v>
      </c>
      <c r="CY6" s="22" t="str">
        <f t="shared" si="11"/>
        <v>-</v>
      </c>
      <c r="CZ6" s="22">
        <f t="shared" si="11"/>
        <v>79.17</v>
      </c>
      <c r="DA6" s="22">
        <f t="shared" si="11"/>
        <v>79.23</v>
      </c>
      <c r="DB6" s="22" t="str">
        <f t="shared" si="11"/>
        <v>-</v>
      </c>
      <c r="DC6" s="22" t="str">
        <f t="shared" si="11"/>
        <v>-</v>
      </c>
      <c r="DD6" s="22" t="str">
        <f t="shared" si="11"/>
        <v>-</v>
      </c>
      <c r="DE6" s="22">
        <f t="shared" si="11"/>
        <v>61.29</v>
      </c>
      <c r="DF6" s="22">
        <f t="shared" si="11"/>
        <v>60.88</v>
      </c>
      <c r="DG6" s="21" t="str">
        <f>IF(DG7="","",IF(DG7="-","【-】","【"&amp;SUBSTITUTE(TEXT(DG7,"#,##0.00"),"-","△")&amp;"】"))</f>
        <v>【74.54】</v>
      </c>
      <c r="DH6" s="22" t="str">
        <f>IF(DH7="",NA(),DH7)</f>
        <v>-</v>
      </c>
      <c r="DI6" s="22" t="str">
        <f t="shared" ref="DI6:DQ6" si="12">IF(DI7="",NA(),DI7)</f>
        <v>-</v>
      </c>
      <c r="DJ6" s="22" t="str">
        <f t="shared" si="12"/>
        <v>-</v>
      </c>
      <c r="DK6" s="22">
        <f t="shared" si="12"/>
        <v>3.33</v>
      </c>
      <c r="DL6" s="22">
        <f t="shared" si="12"/>
        <v>6.49</v>
      </c>
      <c r="DM6" s="22" t="str">
        <f t="shared" si="12"/>
        <v>-</v>
      </c>
      <c r="DN6" s="22" t="str">
        <f t="shared" si="12"/>
        <v>-</v>
      </c>
      <c r="DO6" s="22" t="str">
        <f t="shared" si="12"/>
        <v>-</v>
      </c>
      <c r="DP6" s="22">
        <f t="shared" si="12"/>
        <v>24.16</v>
      </c>
      <c r="DQ6" s="22">
        <f t="shared" si="12"/>
        <v>29.81</v>
      </c>
      <c r="DR6" s="21" t="str">
        <f>IF(DR7="","",IF(DR7="-","【-】","【"&amp;SUBSTITUTE(TEXT(DR7,"#,##0.00"),"-","△")&amp;"】"))</f>
        <v>【35.99】</v>
      </c>
      <c r="DS6" s="22" t="str">
        <f>IF(DS7="",NA(),DS7)</f>
        <v>-</v>
      </c>
      <c r="DT6" s="22" t="str">
        <f t="shared" ref="DT6:EB6" si="13">IF(DT7="",NA(),DT7)</f>
        <v>-</v>
      </c>
      <c r="DU6" s="22" t="str">
        <f t="shared" si="13"/>
        <v>-</v>
      </c>
      <c r="DV6" s="22">
        <f t="shared" si="13"/>
        <v>21.29</v>
      </c>
      <c r="DW6" s="22">
        <f t="shared" si="13"/>
        <v>19.190000000000001</v>
      </c>
      <c r="DX6" s="22" t="str">
        <f t="shared" si="13"/>
        <v>-</v>
      </c>
      <c r="DY6" s="22" t="str">
        <f t="shared" si="13"/>
        <v>-</v>
      </c>
      <c r="DZ6" s="22" t="str">
        <f t="shared" si="13"/>
        <v>-</v>
      </c>
      <c r="EA6" s="22">
        <f t="shared" si="13"/>
        <v>18.829999999999998</v>
      </c>
      <c r="EB6" s="22">
        <f t="shared" si="13"/>
        <v>18.05</v>
      </c>
      <c r="EC6" s="21" t="str">
        <f>IF(EC7="","",IF(EC7="-","【-】","【"&amp;SUBSTITUTE(TEXT(EC7,"#,##0.00"),"-","△")&amp;"】"))</f>
        <v>【17.28】</v>
      </c>
      <c r="ED6" s="22" t="str">
        <f>IF(ED7="",NA(),ED7)</f>
        <v>-</v>
      </c>
      <c r="EE6" s="22" t="str">
        <f t="shared" ref="EE6:EM6" si="14">IF(EE7="",NA(),EE7)</f>
        <v>-</v>
      </c>
      <c r="EF6" s="22" t="str">
        <f t="shared" si="14"/>
        <v>-</v>
      </c>
      <c r="EG6" s="22">
        <f t="shared" si="14"/>
        <v>2.5</v>
      </c>
      <c r="EH6" s="21">
        <f t="shared" si="14"/>
        <v>0</v>
      </c>
      <c r="EI6" s="22" t="str">
        <f t="shared" si="14"/>
        <v>-</v>
      </c>
      <c r="EJ6" s="22" t="str">
        <f t="shared" si="14"/>
        <v>-</v>
      </c>
      <c r="EK6" s="22" t="str">
        <f t="shared" si="14"/>
        <v>-</v>
      </c>
      <c r="EL6" s="22">
        <f t="shared" si="14"/>
        <v>0.96</v>
      </c>
      <c r="EM6" s="22">
        <f t="shared" si="14"/>
        <v>0.37</v>
      </c>
      <c r="EN6" s="21" t="str">
        <f>IF(EN7="","",IF(EN7="-","【-】","【"&amp;SUBSTITUTE(TEXT(EN7,"#,##0.00"),"-","△")&amp;"】"))</f>
        <v>【0.32】</v>
      </c>
    </row>
    <row r="7" spans="1:144" s="23" customFormat="1" x14ac:dyDescent="0.15">
      <c r="A7" s="15"/>
      <c r="B7" s="24">
        <v>2021</v>
      </c>
      <c r="C7" s="24">
        <v>72028</v>
      </c>
      <c r="D7" s="24">
        <v>46</v>
      </c>
      <c r="E7" s="24">
        <v>1</v>
      </c>
      <c r="F7" s="24">
        <v>0</v>
      </c>
      <c r="G7" s="24">
        <v>5</v>
      </c>
      <c r="H7" s="24" t="s">
        <v>93</v>
      </c>
      <c r="I7" s="24" t="s">
        <v>94</v>
      </c>
      <c r="J7" s="24" t="s">
        <v>95</v>
      </c>
      <c r="K7" s="24" t="s">
        <v>96</v>
      </c>
      <c r="L7" s="24" t="s">
        <v>97</v>
      </c>
      <c r="M7" s="24" t="s">
        <v>98</v>
      </c>
      <c r="N7" s="25" t="s">
        <v>99</v>
      </c>
      <c r="O7" s="25">
        <v>58.2</v>
      </c>
      <c r="P7" s="25">
        <v>0.37</v>
      </c>
      <c r="Q7" s="25">
        <v>1408</v>
      </c>
      <c r="R7" s="25">
        <v>115556</v>
      </c>
      <c r="S7" s="25">
        <v>382.97</v>
      </c>
      <c r="T7" s="25">
        <v>301.74</v>
      </c>
      <c r="U7" s="25">
        <v>439</v>
      </c>
      <c r="V7" s="25">
        <v>0.28000000000000003</v>
      </c>
      <c r="W7" s="25">
        <v>1567.86</v>
      </c>
      <c r="X7" s="25" t="s">
        <v>99</v>
      </c>
      <c r="Y7" s="25" t="s">
        <v>99</v>
      </c>
      <c r="Z7" s="25" t="s">
        <v>99</v>
      </c>
      <c r="AA7" s="25">
        <v>114.8</v>
      </c>
      <c r="AB7" s="25">
        <v>124.51</v>
      </c>
      <c r="AC7" s="25" t="s">
        <v>99</v>
      </c>
      <c r="AD7" s="25" t="s">
        <v>99</v>
      </c>
      <c r="AE7" s="25" t="s">
        <v>99</v>
      </c>
      <c r="AF7" s="25">
        <v>97.61</v>
      </c>
      <c r="AG7" s="25">
        <v>98.78</v>
      </c>
      <c r="AH7" s="25">
        <v>105.46</v>
      </c>
      <c r="AI7" s="25" t="s">
        <v>99</v>
      </c>
      <c r="AJ7" s="25" t="s">
        <v>99</v>
      </c>
      <c r="AK7" s="25" t="s">
        <v>99</v>
      </c>
      <c r="AL7" s="25">
        <v>225.55</v>
      </c>
      <c r="AM7" s="25">
        <v>153.07</v>
      </c>
      <c r="AN7" s="25" t="s">
        <v>99</v>
      </c>
      <c r="AO7" s="25" t="s">
        <v>99</v>
      </c>
      <c r="AP7" s="25" t="s">
        <v>99</v>
      </c>
      <c r="AQ7" s="25">
        <v>143.65</v>
      </c>
      <c r="AR7" s="25">
        <v>155.82</v>
      </c>
      <c r="AS7" s="25">
        <v>28.96</v>
      </c>
      <c r="AT7" s="25" t="s">
        <v>99</v>
      </c>
      <c r="AU7" s="25" t="s">
        <v>99</v>
      </c>
      <c r="AV7" s="25" t="s">
        <v>99</v>
      </c>
      <c r="AW7" s="25">
        <v>128.25</v>
      </c>
      <c r="AX7" s="25">
        <v>130.69</v>
      </c>
      <c r="AY7" s="25" t="s">
        <v>99</v>
      </c>
      <c r="AZ7" s="25" t="s">
        <v>99</v>
      </c>
      <c r="BA7" s="25" t="s">
        <v>99</v>
      </c>
      <c r="BB7" s="25">
        <v>94.01</v>
      </c>
      <c r="BC7" s="25">
        <v>111.08</v>
      </c>
      <c r="BD7" s="25">
        <v>185.62</v>
      </c>
      <c r="BE7" s="25" t="s">
        <v>99</v>
      </c>
      <c r="BF7" s="25" t="s">
        <v>99</v>
      </c>
      <c r="BG7" s="25" t="s">
        <v>99</v>
      </c>
      <c r="BH7" s="25">
        <v>1035.9100000000001</v>
      </c>
      <c r="BI7" s="25">
        <v>1007.22</v>
      </c>
      <c r="BJ7" s="25" t="s">
        <v>99</v>
      </c>
      <c r="BK7" s="25" t="s">
        <v>99</v>
      </c>
      <c r="BL7" s="25" t="s">
        <v>99</v>
      </c>
      <c r="BM7" s="25">
        <v>1421.84</v>
      </c>
      <c r="BN7" s="25">
        <v>1596.62</v>
      </c>
      <c r="BO7" s="25">
        <v>1125.3900000000001</v>
      </c>
      <c r="BP7" s="25" t="s">
        <v>99</v>
      </c>
      <c r="BQ7" s="25" t="s">
        <v>99</v>
      </c>
      <c r="BR7" s="25" t="s">
        <v>99</v>
      </c>
      <c r="BS7" s="25">
        <v>31.7</v>
      </c>
      <c r="BT7" s="25">
        <v>27.75</v>
      </c>
      <c r="BU7" s="25" t="s">
        <v>99</v>
      </c>
      <c r="BV7" s="25" t="s">
        <v>99</v>
      </c>
      <c r="BW7" s="25" t="s">
        <v>99</v>
      </c>
      <c r="BX7" s="25">
        <v>35.72</v>
      </c>
      <c r="BY7" s="25">
        <v>33.659999999999997</v>
      </c>
      <c r="BZ7" s="25">
        <v>60.84</v>
      </c>
      <c r="CA7" s="25" t="s">
        <v>99</v>
      </c>
      <c r="CB7" s="25" t="s">
        <v>99</v>
      </c>
      <c r="CC7" s="25" t="s">
        <v>99</v>
      </c>
      <c r="CD7" s="25">
        <v>244.18</v>
      </c>
      <c r="CE7" s="25">
        <v>277.94</v>
      </c>
      <c r="CF7" s="25" t="s">
        <v>99</v>
      </c>
      <c r="CG7" s="25" t="s">
        <v>99</v>
      </c>
      <c r="CH7" s="25" t="s">
        <v>99</v>
      </c>
      <c r="CI7" s="25">
        <v>471.3</v>
      </c>
      <c r="CJ7" s="25">
        <v>506.68</v>
      </c>
      <c r="CK7" s="25">
        <v>272.95</v>
      </c>
      <c r="CL7" s="25" t="s">
        <v>99</v>
      </c>
      <c r="CM7" s="25" t="s">
        <v>99</v>
      </c>
      <c r="CN7" s="25" t="s">
        <v>99</v>
      </c>
      <c r="CO7" s="25">
        <v>58.77</v>
      </c>
      <c r="CP7" s="25">
        <v>58.19</v>
      </c>
      <c r="CQ7" s="25" t="s">
        <v>99</v>
      </c>
      <c r="CR7" s="25" t="s">
        <v>99</v>
      </c>
      <c r="CS7" s="25" t="s">
        <v>99</v>
      </c>
      <c r="CT7" s="25">
        <v>51.52</v>
      </c>
      <c r="CU7" s="25">
        <v>48.75</v>
      </c>
      <c r="CV7" s="25">
        <v>51.15</v>
      </c>
      <c r="CW7" s="25" t="s">
        <v>99</v>
      </c>
      <c r="CX7" s="25" t="s">
        <v>99</v>
      </c>
      <c r="CY7" s="25" t="s">
        <v>99</v>
      </c>
      <c r="CZ7" s="25">
        <v>79.17</v>
      </c>
      <c r="DA7" s="25">
        <v>79.23</v>
      </c>
      <c r="DB7" s="25" t="s">
        <v>99</v>
      </c>
      <c r="DC7" s="25" t="s">
        <v>99</v>
      </c>
      <c r="DD7" s="25" t="s">
        <v>99</v>
      </c>
      <c r="DE7" s="25">
        <v>61.29</v>
      </c>
      <c r="DF7" s="25">
        <v>60.88</v>
      </c>
      <c r="DG7" s="25">
        <v>74.540000000000006</v>
      </c>
      <c r="DH7" s="25" t="s">
        <v>99</v>
      </c>
      <c r="DI7" s="25" t="s">
        <v>99</v>
      </c>
      <c r="DJ7" s="25" t="s">
        <v>99</v>
      </c>
      <c r="DK7" s="25">
        <v>3.33</v>
      </c>
      <c r="DL7" s="25">
        <v>6.49</v>
      </c>
      <c r="DM7" s="25" t="s">
        <v>99</v>
      </c>
      <c r="DN7" s="25" t="s">
        <v>99</v>
      </c>
      <c r="DO7" s="25" t="s">
        <v>99</v>
      </c>
      <c r="DP7" s="25">
        <v>24.16</v>
      </c>
      <c r="DQ7" s="25">
        <v>29.81</v>
      </c>
      <c r="DR7" s="25">
        <v>35.99</v>
      </c>
      <c r="DS7" s="25" t="s">
        <v>99</v>
      </c>
      <c r="DT7" s="25" t="s">
        <v>99</v>
      </c>
      <c r="DU7" s="25" t="s">
        <v>99</v>
      </c>
      <c r="DV7" s="25">
        <v>21.29</v>
      </c>
      <c r="DW7" s="25">
        <v>19.190000000000001</v>
      </c>
      <c r="DX7" s="25" t="s">
        <v>99</v>
      </c>
      <c r="DY7" s="25" t="s">
        <v>99</v>
      </c>
      <c r="DZ7" s="25" t="s">
        <v>99</v>
      </c>
      <c r="EA7" s="25">
        <v>18.829999999999998</v>
      </c>
      <c r="EB7" s="25">
        <v>18.05</v>
      </c>
      <c r="EC7" s="25">
        <v>17.28</v>
      </c>
      <c r="ED7" s="25" t="s">
        <v>99</v>
      </c>
      <c r="EE7" s="25" t="s">
        <v>99</v>
      </c>
      <c r="EF7" s="25" t="s">
        <v>99</v>
      </c>
      <c r="EG7" s="25">
        <v>2.5</v>
      </c>
      <c r="EH7" s="25">
        <v>0</v>
      </c>
      <c r="EI7" s="25" t="s">
        <v>99</v>
      </c>
      <c r="EJ7" s="25" t="s">
        <v>99</v>
      </c>
      <c r="EK7" s="25" t="s">
        <v>99</v>
      </c>
      <c r="EL7" s="25">
        <v>0.96</v>
      </c>
      <c r="EM7" s="25">
        <v>0.37</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五十嵐 昭仁</cp:lastModifiedBy>
  <cp:lastPrinted>2023-01-24T05:14:50Z</cp:lastPrinted>
  <dcterms:created xsi:type="dcterms:W3CDTF">2022-12-01T00:53:57Z</dcterms:created>
  <dcterms:modified xsi:type="dcterms:W3CDTF">2023-01-24T07:59:05Z</dcterms:modified>
  <cp:category/>
</cp:coreProperties>
</file>