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lgfs01\kensetsu\水道\上水道係\027経営比較分析表\R04\"/>
    </mc:Choice>
  </mc:AlternateContent>
  <xr:revisionPtr revIDLastSave="0" documentId="13_ncr:1_{F1B1859D-B917-41D6-9DB8-624096E60E45}" xr6:coauthVersionLast="45" xr6:coauthVersionMax="45" xr10:uidLastSave="{00000000-0000-0000-0000-000000000000}"/>
  <workbookProtection workbookAlgorithmName="SHA-512" workbookHashValue="ofEbE4J9xLQG0DJXOaOA1qn0QGCOAYHI54ZB3+NQUUtpeRVRJEmb43lxnCQYC+MgZOnwxhUCjHQEl9UDHsjW0g==" workbookSaltValue="D1zlrU1flIF3BK0mFPIYQA=="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P6" i="5"/>
  <c r="P10" i="4" s="1"/>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AL10" i="4"/>
  <c r="W10" i="4"/>
  <c r="BB8" i="4"/>
  <c r="AT8" i="4"/>
  <c r="AD8" i="4"/>
  <c r="W8" i="4"/>
  <c r="P8" i="4"/>
  <c r="B8" i="4"/>
  <c r="B6" i="4"/>
</calcChain>
</file>

<file path=xl/sharedStrings.xml><?xml version="1.0" encoding="utf-8"?>
<sst xmlns="http://schemas.openxmlformats.org/spreadsheetml/2006/main" count="233" uniqueCount="115">
  <si>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</si>
  <si>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</si>
  <si>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</si>
  <si>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</si>
  <si>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</si>
  <si>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</si>
  <si>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</si>
  <si>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</si>
  <si>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</si>
  <si>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</si>
  <si>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</si>
  <si>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</si>
  <si>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</si>
  <si>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</si>
  <si>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</si>
  <si>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</si>
  <si>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</si>
  <si>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</si>
  <si>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</si>
  <si>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</si>
  <si>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</si>
  <si>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</si>
  <si>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</si>
  <si>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</si>
  <si>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</si>
  <si>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</si>
  <si>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</si>
  <si>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</si>
  <si>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</si>
  <si>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</si>
  <si>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</si>
  <si>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</si>
  <si>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</si>
  <si>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</si>
  <si>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</si>
  <si>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</si>
  <si>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</si>
  <si>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</si>
  <si>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</si>
  <si>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</si>
  <si>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</si>
  <si>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</si>
  <si>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</si>
  <si>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</si>
  <si>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</si>
  <si>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</si>
  <si>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</si>
  <si>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</si>
  <si>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</si>
  <si>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</si>
  <si>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</si>
  <si>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</si>
  <si>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</si>
  <si>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</si>
  <si>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</si>
  <si>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</si>
  <si>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</si>
  <si>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</si>
  <si>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</si>
  <si>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</si>
  <si>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</si>
  <si>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</si>
  <si>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</si>
  <si>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</si>
  <si>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</si>
  <si>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</si>
  <si>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</si>
  <si>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</si>
  <si>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</si>
  <si>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</si>
  <si>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</si>
  <si>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</si>
  <si>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</si>
  <si>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</si>
  <si>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</si>
  <si>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</si>
  <si>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</si>
  <si>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</si>
  <si>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</si>
  <si>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</si>
  <si>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</si>
  <si>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</si>
  <si>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</si>
  <si>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</si>
  <si>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</si>
  <si>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</si>
  <si>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</si>
  <si>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</si>
  <si>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</si>
  <si>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</si>
  <si>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</si>
  <si>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</si>
  <si>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</si>
  <si>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</si>
  <si>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天栄村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</si>
  <si>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</si>
  <si>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</si>
  <si>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</si>
  <si>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</si>
  <si>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</si>
  <si>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</si>
  <si>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</si>
  <si>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</si>
  <si>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</si>
  <si>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</si>
  <si>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</si>
  <si>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</si>
  <si>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</si>
  <si>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</si>
  <si>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</si>
  <si>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</si>
  <si>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</si>
  <si>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経営に関しては、企業債残高が少額なことから逼迫した状態には無いものの、今後の施設更新時期到来を考えると財源不足となることは確実であります。
　このことから、今後の収入（給水収益等）と費用（維持管理費・老朽管更新工事費）を総合的に検証し、料金設定の妥当性・管路更新時期とその費用について検討が必要になります。</t>
    <phoneticPr fontId="4"/>
  </si>
  <si>
    <t>　①収益的収支比率は、100%を上回っていますが、これは補償工事に伴う一時的な繰入金の増加によるものであり、引き続き改善を図っていく必要があります。⑤料金回収率については100%を下回っている状態です。実質の経営状態は赤字であり、料金収入のみで事業を運営出来ておりません。類似団体と比べると高水準ではありますが、維持管理費の見直しや費用削減を行い、料金改定の必要性についても今後検討する必要があります。
　湯本第２配水池関連に充てるため企業債の借入を実施しました。現段階では今後の企業債借入予定はありませんが、借入が必要になった際には、借入額など十分な検討が必要になります。
　給水人口の減少等により⑦施設利用率については低い状況にありますが、簡易水道の水源がすべて気象状況に左右される湧水であること、給水区域の立地条件、季節により需要量に変動があることなどを考慮しますと、やむを得ないものと考えています。更なる効率的な運営となるよう施設配置も含め検討が必要と考えます。
　料金に直結する⑧有収率が類似団体平均値より高い水準であるため、施設管理等が健全であることがわかります。これらを持続できるよう今後も管理を徹底します。</t>
    <rPh sb="16" eb="17">
      <t>ウエ</t>
    </rPh>
    <rPh sb="33" eb="34">
      <t>トモナ</t>
    </rPh>
    <rPh sb="35" eb="38">
      <t>イチジテキ</t>
    </rPh>
    <rPh sb="39" eb="41">
      <t>クリイレ</t>
    </rPh>
    <rPh sb="41" eb="42">
      <t>キン</t>
    </rPh>
    <rPh sb="43" eb="45">
      <t>ゾウカ</t>
    </rPh>
    <rPh sb="54" eb="55">
      <t>ヒ</t>
    </rPh>
    <rPh sb="56" eb="57">
      <t>ツヅ</t>
    </rPh>
    <rPh sb="58" eb="60">
      <t>カイゼン</t>
    </rPh>
    <rPh sb="61" eb="62">
      <t>ハカ</t>
    </rPh>
    <rPh sb="66" eb="68">
      <t>ヒツヨウ</t>
    </rPh>
    <rPh sb="101" eb="103">
      <t>ジッシツ</t>
    </rPh>
    <rPh sb="238" eb="240">
      <t>コンゴ</t>
    </rPh>
    <phoneticPr fontId="4"/>
  </si>
  <si>
    <t>　昭和50年～60年代にかけて布設した水道管が多く、更新時期が間近に迫っています。
　水道管漏水が多い箇所については、平成27年度から平成28年度にかけ一部更新を実施していますが、今後、計画的な更新が必要と考えます。</t>
    <rPh sb="90" eb="92">
      <t>コンゴ</t>
    </rPh>
    <rPh sb="93" eb="96">
      <t>ケイカクテキ</t>
    </rPh>
    <rPh sb="97" eb="99">
      <t>コウシン</t>
    </rPh>
    <rPh sb="100" eb="102">
      <t>ヒツヨウ</t>
    </rPh>
    <rPh sb="103" eb="10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</si>
</sst>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D4-4CB4-B734-A2FBA3FED71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26D4-4CB4-B734-A2FBA3FED71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25.11</c:v>
                </c:pt>
                <c:pt idx="1">
                  <c:v>25.38</c:v>
                </c:pt>
                <c:pt idx="2">
                  <c:v>24.87</c:v>
                </c:pt>
                <c:pt idx="3">
                  <c:v>22.37</c:v>
                </c:pt>
                <c:pt idx="4">
                  <c:v>21.23</c:v>
                </c:pt>
              </c:numCache>
            </c:numRef>
          </c:val>
          <c:extLst>
            <c:ext xmlns:c16="http://schemas.microsoft.com/office/drawing/2014/chart" uri="{C3380CC4-5D6E-409C-BE32-E72D297353CC}">
              <c16:uniqueId val="{00000000-351A-430C-9F34-7F475A2008C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351A-430C-9F34-7F475A2008C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87.26</c:v>
                </c:pt>
                <c:pt idx="1">
                  <c:v>87.26</c:v>
                </c:pt>
                <c:pt idx="2">
                  <c:v>87.26</c:v>
                </c:pt>
                <c:pt idx="3">
                  <c:v>87.26</c:v>
                </c:pt>
                <c:pt idx="4">
                  <c:v>87.26</c:v>
                </c:pt>
              </c:numCache>
            </c:numRef>
          </c:val>
          <c:extLst>
            <c:ext xmlns:c16="http://schemas.microsoft.com/office/drawing/2014/chart" uri="{C3380CC4-5D6E-409C-BE32-E72D297353CC}">
              <c16:uniqueId val="{00000000-1B0D-4A6B-BB9E-B9AA212CF67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1B0D-4A6B-BB9E-B9AA212CF67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105.79</c:v>
                </c:pt>
                <c:pt idx="1">
                  <c:v>98.31</c:v>
                </c:pt>
                <c:pt idx="2">
                  <c:v>86.43</c:v>
                </c:pt>
                <c:pt idx="3">
                  <c:v>76.040000000000006</c:v>
                </c:pt>
                <c:pt idx="4">
                  <c:v>130.35</c:v>
                </c:pt>
              </c:numCache>
            </c:numRef>
          </c:val>
          <c:extLst>
            <c:ext xmlns:c16="http://schemas.microsoft.com/office/drawing/2014/chart" uri="{C3380CC4-5D6E-409C-BE32-E72D297353CC}">
              <c16:uniqueId val="{00000000-DE97-46E0-ACF1-3D8B7C5BC6D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DE97-46E0-ACF1-3D8B7C5BC6D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9A-4B64-AF1A-038800D3189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9A-4B64-AF1A-038800D3189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8A-47C9-94C1-E0867337150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8A-47C9-94C1-E0867337150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D0-424D-9A22-06CC1CAF1D6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D0-424D-9A22-06CC1CAF1D6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26-44DB-B790-5726949A824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26-44DB-B790-5726949A824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985.65</c:v>
                </c:pt>
                <c:pt idx="1">
                  <c:v>1051.2</c:v>
                </c:pt>
                <c:pt idx="2">
                  <c:v>995.33</c:v>
                </c:pt>
                <c:pt idx="3">
                  <c:v>1118.1500000000001</c:v>
                </c:pt>
                <c:pt idx="4">
                  <c:v>1187.2</c:v>
                </c:pt>
              </c:numCache>
            </c:numRef>
          </c:val>
          <c:extLst>
            <c:ext xmlns:c16="http://schemas.microsoft.com/office/drawing/2014/chart" uri="{C3380CC4-5D6E-409C-BE32-E72D297353CC}">
              <c16:uniqueId val="{00000000-F921-4D0D-83BE-5264E4889C6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F921-4D0D-83BE-5264E4889C6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101.74</c:v>
                </c:pt>
                <c:pt idx="1">
                  <c:v>92.08</c:v>
                </c:pt>
                <c:pt idx="2">
                  <c:v>81.33</c:v>
                </c:pt>
                <c:pt idx="3">
                  <c:v>71.08</c:v>
                </c:pt>
                <c:pt idx="4">
                  <c:v>70.209999999999994</c:v>
                </c:pt>
              </c:numCache>
            </c:numRef>
          </c:val>
          <c:extLst>
            <c:ext xmlns:c16="http://schemas.microsoft.com/office/drawing/2014/chart" uri="{C3380CC4-5D6E-409C-BE32-E72D297353CC}">
              <c16:uniqueId val="{00000000-DAF3-4C84-9423-03955D4D15F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DAF3-4C84-9423-03955D4D15F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165.35</c:v>
                </c:pt>
                <c:pt idx="1">
                  <c:v>169.51</c:v>
                </c:pt>
                <c:pt idx="2">
                  <c:v>206.23</c:v>
                </c:pt>
                <c:pt idx="3">
                  <c:v>234.2</c:v>
                </c:pt>
                <c:pt idx="4">
                  <c:v>242.92</c:v>
                </c:pt>
              </c:numCache>
            </c:numRef>
          </c:val>
          <c:extLst>
            <c:ext xmlns:c16="http://schemas.microsoft.com/office/drawing/2014/chart" uri="{C3380CC4-5D6E-409C-BE32-E72D297353CC}">
              <c16:uniqueId val="{00000000-D311-47E5-AD70-E1F8168E3E5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D311-47E5-AD70-E1F8168E3E5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福島県　天栄村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D4</v>
      </c>
      <c r="X8" s="66"/>
      <c r="Y8" s="66"/>
      <c r="Z8" s="66"/>
      <c r="AA8" s="66"/>
      <c r="AB8" s="66"/>
      <c r="AC8" s="66"/>
      <c r="AD8" s="66" t="str">
        <f>データ!$M$6</f>
        <v>非設置</v>
      </c>
      <c r="AE8" s="66"/>
      <c r="AF8" s="66"/>
      <c r="AG8" s="66"/>
      <c r="AH8" s="66"/>
      <c r="AI8" s="66"/>
      <c r="AJ8" s="66"/>
      <c r="AK8" s="2"/>
      <c r="AL8" s="55">
        <f>データ!$R$6</f>
        <v>5403</v>
      </c>
      <c r="AM8" s="55"/>
      <c r="AN8" s="55"/>
      <c r="AO8" s="55"/>
      <c r="AP8" s="55"/>
      <c r="AQ8" s="55"/>
      <c r="AR8" s="55"/>
      <c r="AS8" s="55"/>
      <c r="AT8" s="45">
        <f>データ!$S$6</f>
        <v>225.52</v>
      </c>
      <c r="AU8" s="45"/>
      <c r="AV8" s="45"/>
      <c r="AW8" s="45"/>
      <c r="AX8" s="45"/>
      <c r="AY8" s="45"/>
      <c r="AZ8" s="45"/>
      <c r="BA8" s="45"/>
      <c r="BB8" s="45">
        <f>データ!$T$6</f>
        <v>23.96</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v>
      </c>
      <c r="Q10" s="45"/>
      <c r="R10" s="45"/>
      <c r="S10" s="45"/>
      <c r="T10" s="45"/>
      <c r="U10" s="45"/>
      <c r="V10" s="45"/>
      <c r="W10" s="55">
        <f>データ!$Q$6</f>
        <v>2580</v>
      </c>
      <c r="X10" s="55"/>
      <c r="Y10" s="55"/>
      <c r="Z10" s="55"/>
      <c r="AA10" s="55"/>
      <c r="AB10" s="55"/>
      <c r="AC10" s="55"/>
      <c r="AD10" s="2"/>
      <c r="AE10" s="2"/>
      <c r="AF10" s="2"/>
      <c r="AG10" s="2"/>
      <c r="AH10" s="2"/>
      <c r="AI10" s="2"/>
      <c r="AJ10" s="2"/>
      <c r="AK10" s="2"/>
      <c r="AL10" s="55">
        <f>データ!$U$6</f>
        <v>376</v>
      </c>
      <c r="AM10" s="55"/>
      <c r="AN10" s="55"/>
      <c r="AO10" s="55"/>
      <c r="AP10" s="55"/>
      <c r="AQ10" s="55"/>
      <c r="AR10" s="55"/>
      <c r="AS10" s="55"/>
      <c r="AT10" s="45">
        <f>データ!$V$6</f>
        <v>3.38</v>
      </c>
      <c r="AU10" s="45"/>
      <c r="AV10" s="45"/>
      <c r="AW10" s="45"/>
      <c r="AX10" s="45"/>
      <c r="AY10" s="45"/>
      <c r="AZ10" s="45"/>
      <c r="BA10" s="45"/>
      <c r="BB10" s="45">
        <f>データ!$W$6</f>
        <v>111.24</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113</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114</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Z9WL6K94PIQnSrJNz0IviBCrLgF8sqHOz3xgh08Je0NhTWrek4Ox5BUFpXj/PKDA/wGOyz2pznnugbzAw114Yw==" saltValue="QFth6kVGWGfIdcgyalaL2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27</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53</v>
      </c>
      <c r="B4" s="17"/>
      <c r="C4" s="17"/>
      <c r="D4" s="17"/>
      <c r="E4" s="17"/>
      <c r="F4" s="17"/>
      <c r="G4" s="17"/>
      <c r="H4" s="75"/>
      <c r="I4" s="76"/>
      <c r="J4" s="76"/>
      <c r="K4" s="76"/>
      <c r="L4" s="76"/>
      <c r="M4" s="76"/>
      <c r="N4" s="76"/>
      <c r="O4" s="76"/>
      <c r="P4" s="76"/>
      <c r="Q4" s="76"/>
      <c r="R4" s="76"/>
      <c r="S4" s="76"/>
      <c r="T4" s="76"/>
      <c r="U4" s="76"/>
      <c r="V4" s="76"/>
      <c r="W4" s="77"/>
      <c r="X4" s="71" t="s">
        <v>54</v>
      </c>
      <c r="Y4" s="71"/>
      <c r="Z4" s="71"/>
      <c r="AA4" s="71"/>
      <c r="AB4" s="71"/>
      <c r="AC4" s="71"/>
      <c r="AD4" s="71"/>
      <c r="AE4" s="71"/>
      <c r="AF4" s="71"/>
      <c r="AG4" s="71"/>
      <c r="AH4" s="71"/>
      <c r="AI4" s="71" t="s">
        <v>55</v>
      </c>
      <c r="AJ4" s="71"/>
      <c r="AK4" s="71"/>
      <c r="AL4" s="71"/>
      <c r="AM4" s="71"/>
      <c r="AN4" s="71"/>
      <c r="AO4" s="71"/>
      <c r="AP4" s="71"/>
      <c r="AQ4" s="71"/>
      <c r="AR4" s="71"/>
      <c r="AS4" s="71"/>
      <c r="AT4" s="71" t="s">
        <v>56</v>
      </c>
      <c r="AU4" s="71"/>
      <c r="AV4" s="71"/>
      <c r="AW4" s="71"/>
      <c r="AX4" s="71"/>
      <c r="AY4" s="71"/>
      <c r="AZ4" s="71"/>
      <c r="BA4" s="71"/>
      <c r="BB4" s="71"/>
      <c r="BC4" s="71"/>
      <c r="BD4" s="71"/>
      <c r="BE4" s="71" t="s">
        <v>57</v>
      </c>
      <c r="BF4" s="71"/>
      <c r="BG4" s="71"/>
      <c r="BH4" s="71"/>
      <c r="BI4" s="71"/>
      <c r="BJ4" s="71"/>
      <c r="BK4" s="71"/>
      <c r="BL4" s="71"/>
      <c r="BM4" s="71"/>
      <c r="BN4" s="71"/>
      <c r="BO4" s="71"/>
      <c r="BP4" s="71" t="s">
        <v>58</v>
      </c>
      <c r="BQ4" s="71"/>
      <c r="BR4" s="71"/>
      <c r="BS4" s="71"/>
      <c r="BT4" s="71"/>
      <c r="BU4" s="71"/>
      <c r="BV4" s="71"/>
      <c r="BW4" s="71"/>
      <c r="BX4" s="71"/>
      <c r="BY4" s="71"/>
      <c r="BZ4" s="71"/>
      <c r="CA4" s="71" t="s">
        <v>59</v>
      </c>
      <c r="CB4" s="71"/>
      <c r="CC4" s="71"/>
      <c r="CD4" s="71"/>
      <c r="CE4" s="71"/>
      <c r="CF4" s="71"/>
      <c r="CG4" s="71"/>
      <c r="CH4" s="71"/>
      <c r="CI4" s="71"/>
      <c r="CJ4" s="71"/>
      <c r="CK4" s="71"/>
      <c r="CL4" s="71" t="s">
        <v>60</v>
      </c>
      <c r="CM4" s="71"/>
      <c r="CN4" s="71"/>
      <c r="CO4" s="71"/>
      <c r="CP4" s="71"/>
      <c r="CQ4" s="71"/>
      <c r="CR4" s="71"/>
      <c r="CS4" s="71"/>
      <c r="CT4" s="71"/>
      <c r="CU4" s="71"/>
      <c r="CV4" s="71"/>
      <c r="CW4" s="71" t="s">
        <v>61</v>
      </c>
      <c r="CX4" s="71"/>
      <c r="CY4" s="71"/>
      <c r="CZ4" s="71"/>
      <c r="DA4" s="71"/>
      <c r="DB4" s="71"/>
      <c r="DC4" s="71"/>
      <c r="DD4" s="71"/>
      <c r="DE4" s="71"/>
      <c r="DF4" s="71"/>
      <c r="DG4" s="71"/>
      <c r="DH4" s="71" t="s">
        <v>62</v>
      </c>
      <c r="DI4" s="71"/>
      <c r="DJ4" s="71"/>
      <c r="DK4" s="71"/>
      <c r="DL4" s="71"/>
      <c r="DM4" s="71"/>
      <c r="DN4" s="71"/>
      <c r="DO4" s="71"/>
      <c r="DP4" s="71"/>
      <c r="DQ4" s="71"/>
      <c r="DR4" s="71"/>
      <c r="DS4" s="71" t="s">
        <v>63</v>
      </c>
      <c r="DT4" s="71"/>
      <c r="DU4" s="71"/>
      <c r="DV4" s="71"/>
      <c r="DW4" s="71"/>
      <c r="DX4" s="71"/>
      <c r="DY4" s="71"/>
      <c r="DZ4" s="71"/>
      <c r="EA4" s="71"/>
      <c r="EB4" s="71"/>
      <c r="EC4" s="71"/>
      <c r="ED4" s="71" t="s">
        <v>64</v>
      </c>
      <c r="EE4" s="71"/>
      <c r="EF4" s="71"/>
      <c r="EG4" s="71"/>
      <c r="EH4" s="71"/>
      <c r="EI4" s="71"/>
      <c r="EJ4" s="71"/>
      <c r="EK4" s="71"/>
      <c r="EL4" s="71"/>
      <c r="EM4" s="71"/>
      <c r="EN4" s="71"/>
    </row>
    <row r="5" spans="1:144" x14ac:dyDescent="0.15">
      <c r="A5" s="15" t="s">
        <v>65</v>
      </c>
      <c r="B5" s="18"/>
      <c r="C5" s="18"/>
      <c r="D5" s="18"/>
      <c r="E5" s="18"/>
      <c r="F5" s="18"/>
      <c r="G5" s="18"/>
      <c r="H5" s="19" t="s">
        <v>66</v>
      </c>
      <c r="I5" s="19" t="s">
        <v>67</v>
      </c>
      <c r="J5" s="19" t="s">
        <v>68</v>
      </c>
      <c r="K5" s="19" t="s">
        <v>69</v>
      </c>
      <c r="L5" s="19" t="s">
        <v>70</v>
      </c>
      <c r="M5" s="19" t="s">
        <v>71</v>
      </c>
      <c r="N5" s="19" t="s">
        <v>72</v>
      </c>
      <c r="O5" s="19" t="s">
        <v>73</v>
      </c>
      <c r="P5" s="19" t="s">
        <v>74</v>
      </c>
      <c r="Q5" s="19" t="s">
        <v>75</v>
      </c>
      <c r="R5" s="19" t="s">
        <v>76</v>
      </c>
      <c r="S5" s="19" t="s">
        <v>77</v>
      </c>
      <c r="T5" s="19" t="s">
        <v>78</v>
      </c>
      <c r="U5" s="19" t="s">
        <v>79</v>
      </c>
      <c r="V5" s="19" t="s">
        <v>80</v>
      </c>
      <c r="W5" s="19" t="s">
        <v>81</v>
      </c>
      <c r="X5" s="19" t="s">
        <v>82</v>
      </c>
      <c r="Y5" s="19" t="s">
        <v>83</v>
      </c>
      <c r="Z5" s="19" t="s">
        <v>84</v>
      </c>
      <c r="AA5" s="19" t="s">
        <v>85</v>
      </c>
      <c r="AB5" s="19" t="s">
        <v>86</v>
      </c>
      <c r="AC5" s="19" t="s">
        <v>87</v>
      </c>
      <c r="AD5" s="19" t="s">
        <v>88</v>
      </c>
      <c r="AE5" s="19" t="s">
        <v>89</v>
      </c>
      <c r="AF5" s="19" t="s">
        <v>90</v>
      </c>
      <c r="AG5" s="19" t="s">
        <v>91</v>
      </c>
      <c r="AH5" s="19" t="s">
        <v>29</v>
      </c>
      <c r="AI5" s="19" t="s">
        <v>82</v>
      </c>
      <c r="AJ5" s="19" t="s">
        <v>83</v>
      </c>
      <c r="AK5" s="19" t="s">
        <v>84</v>
      </c>
      <c r="AL5" s="19" t="s">
        <v>85</v>
      </c>
      <c r="AM5" s="19" t="s">
        <v>86</v>
      </c>
      <c r="AN5" s="19" t="s">
        <v>87</v>
      </c>
      <c r="AO5" s="19" t="s">
        <v>88</v>
      </c>
      <c r="AP5" s="19" t="s">
        <v>89</v>
      </c>
      <c r="AQ5" s="19" t="s">
        <v>90</v>
      </c>
      <c r="AR5" s="19" t="s">
        <v>91</v>
      </c>
      <c r="AS5" s="19" t="s">
        <v>92</v>
      </c>
      <c r="AT5" s="19" t="s">
        <v>82</v>
      </c>
      <c r="AU5" s="19" t="s">
        <v>83</v>
      </c>
      <c r="AV5" s="19" t="s">
        <v>84</v>
      </c>
      <c r="AW5" s="19" t="s">
        <v>85</v>
      </c>
      <c r="AX5" s="19" t="s">
        <v>86</v>
      </c>
      <c r="AY5" s="19" t="s">
        <v>87</v>
      </c>
      <c r="AZ5" s="19" t="s">
        <v>88</v>
      </c>
      <c r="BA5" s="19" t="s">
        <v>89</v>
      </c>
      <c r="BB5" s="19" t="s">
        <v>90</v>
      </c>
      <c r="BC5" s="19" t="s">
        <v>91</v>
      </c>
      <c r="BD5" s="19" t="s">
        <v>92</v>
      </c>
      <c r="BE5" s="19" t="s">
        <v>82</v>
      </c>
      <c r="BF5" s="19" t="s">
        <v>83</v>
      </c>
      <c r="BG5" s="19" t="s">
        <v>84</v>
      </c>
      <c r="BH5" s="19" t="s">
        <v>85</v>
      </c>
      <c r="BI5" s="19" t="s">
        <v>86</v>
      </c>
      <c r="BJ5" s="19" t="s">
        <v>87</v>
      </c>
      <c r="BK5" s="19" t="s">
        <v>88</v>
      </c>
      <c r="BL5" s="19" t="s">
        <v>89</v>
      </c>
      <c r="BM5" s="19" t="s">
        <v>90</v>
      </c>
      <c r="BN5" s="19" t="s">
        <v>91</v>
      </c>
      <c r="BO5" s="19" t="s">
        <v>92</v>
      </c>
      <c r="BP5" s="19" t="s">
        <v>82</v>
      </c>
      <c r="BQ5" s="19" t="s">
        <v>83</v>
      </c>
      <c r="BR5" s="19" t="s">
        <v>84</v>
      </c>
      <c r="BS5" s="19" t="s">
        <v>85</v>
      </c>
      <c r="BT5" s="19" t="s">
        <v>86</v>
      </c>
      <c r="BU5" s="19" t="s">
        <v>87</v>
      </c>
      <c r="BV5" s="19" t="s">
        <v>88</v>
      </c>
      <c r="BW5" s="19" t="s">
        <v>89</v>
      </c>
      <c r="BX5" s="19" t="s">
        <v>90</v>
      </c>
      <c r="BY5" s="19" t="s">
        <v>91</v>
      </c>
      <c r="BZ5" s="19" t="s">
        <v>92</v>
      </c>
      <c r="CA5" s="19" t="s">
        <v>82</v>
      </c>
      <c r="CB5" s="19" t="s">
        <v>83</v>
      </c>
      <c r="CC5" s="19" t="s">
        <v>84</v>
      </c>
      <c r="CD5" s="19" t="s">
        <v>85</v>
      </c>
      <c r="CE5" s="19" t="s">
        <v>86</v>
      </c>
      <c r="CF5" s="19" t="s">
        <v>87</v>
      </c>
      <c r="CG5" s="19" t="s">
        <v>88</v>
      </c>
      <c r="CH5" s="19" t="s">
        <v>89</v>
      </c>
      <c r="CI5" s="19" t="s">
        <v>90</v>
      </c>
      <c r="CJ5" s="19" t="s">
        <v>91</v>
      </c>
      <c r="CK5" s="19" t="s">
        <v>92</v>
      </c>
      <c r="CL5" s="19" t="s">
        <v>82</v>
      </c>
      <c r="CM5" s="19" t="s">
        <v>83</v>
      </c>
      <c r="CN5" s="19" t="s">
        <v>84</v>
      </c>
      <c r="CO5" s="19" t="s">
        <v>85</v>
      </c>
      <c r="CP5" s="19" t="s">
        <v>86</v>
      </c>
      <c r="CQ5" s="19" t="s">
        <v>87</v>
      </c>
      <c r="CR5" s="19" t="s">
        <v>88</v>
      </c>
      <c r="CS5" s="19" t="s">
        <v>89</v>
      </c>
      <c r="CT5" s="19" t="s">
        <v>90</v>
      </c>
      <c r="CU5" s="19" t="s">
        <v>91</v>
      </c>
      <c r="CV5" s="19" t="s">
        <v>92</v>
      </c>
      <c r="CW5" s="19" t="s">
        <v>82</v>
      </c>
      <c r="CX5" s="19" t="s">
        <v>83</v>
      </c>
      <c r="CY5" s="19" t="s">
        <v>84</v>
      </c>
      <c r="CZ5" s="19" t="s">
        <v>85</v>
      </c>
      <c r="DA5" s="19" t="s">
        <v>86</v>
      </c>
      <c r="DB5" s="19" t="s">
        <v>87</v>
      </c>
      <c r="DC5" s="19" t="s">
        <v>88</v>
      </c>
      <c r="DD5" s="19" t="s">
        <v>89</v>
      </c>
      <c r="DE5" s="19" t="s">
        <v>90</v>
      </c>
      <c r="DF5" s="19" t="s">
        <v>91</v>
      </c>
      <c r="DG5" s="19" t="s">
        <v>92</v>
      </c>
      <c r="DH5" s="19" t="s">
        <v>82</v>
      </c>
      <c r="DI5" s="19" t="s">
        <v>83</v>
      </c>
      <c r="DJ5" s="19" t="s">
        <v>84</v>
      </c>
      <c r="DK5" s="19" t="s">
        <v>85</v>
      </c>
      <c r="DL5" s="19" t="s">
        <v>86</v>
      </c>
      <c r="DM5" s="19" t="s">
        <v>87</v>
      </c>
      <c r="DN5" s="19" t="s">
        <v>88</v>
      </c>
      <c r="DO5" s="19" t="s">
        <v>89</v>
      </c>
      <c r="DP5" s="19" t="s">
        <v>90</v>
      </c>
      <c r="DQ5" s="19" t="s">
        <v>91</v>
      </c>
      <c r="DR5" s="19" t="s">
        <v>92</v>
      </c>
      <c r="DS5" s="19" t="s">
        <v>82</v>
      </c>
      <c r="DT5" s="19" t="s">
        <v>83</v>
      </c>
      <c r="DU5" s="19" t="s">
        <v>84</v>
      </c>
      <c r="DV5" s="19" t="s">
        <v>85</v>
      </c>
      <c r="DW5" s="19" t="s">
        <v>86</v>
      </c>
      <c r="DX5" s="19" t="s">
        <v>87</v>
      </c>
      <c r="DY5" s="19" t="s">
        <v>88</v>
      </c>
      <c r="DZ5" s="19" t="s">
        <v>89</v>
      </c>
      <c r="EA5" s="19" t="s">
        <v>90</v>
      </c>
      <c r="EB5" s="19" t="s">
        <v>91</v>
      </c>
      <c r="EC5" s="19" t="s">
        <v>92</v>
      </c>
      <c r="ED5" s="19" t="s">
        <v>82</v>
      </c>
      <c r="EE5" s="19" t="s">
        <v>83</v>
      </c>
      <c r="EF5" s="19" t="s">
        <v>84</v>
      </c>
      <c r="EG5" s="19" t="s">
        <v>85</v>
      </c>
      <c r="EH5" s="19" t="s">
        <v>86</v>
      </c>
      <c r="EI5" s="19" t="s">
        <v>87</v>
      </c>
      <c r="EJ5" s="19" t="s">
        <v>88</v>
      </c>
      <c r="EK5" s="19" t="s">
        <v>89</v>
      </c>
      <c r="EL5" s="19" t="s">
        <v>90</v>
      </c>
      <c r="EM5" s="19" t="s">
        <v>91</v>
      </c>
      <c r="EN5" s="19" t="s">
        <v>92</v>
      </c>
    </row>
    <row r="6" spans="1:144" s="23" customFormat="1" x14ac:dyDescent="0.15">
      <c r="A6" s="15" t="s">
        <v>93</v>
      </c>
      <c r="B6" s="20">
        <f>B7</f>
        <v>2021</v>
      </c>
      <c r="C6" s="20">
        <f t="shared" ref="C6:W6" si="3">C7</f>
        <v>73440</v>
      </c>
      <c r="D6" s="20">
        <f t="shared" si="3"/>
        <v>47</v>
      </c>
      <c r="E6" s="20">
        <f t="shared" si="3"/>
        <v>1</v>
      </c>
      <c r="F6" s="20">
        <f t="shared" si="3"/>
        <v>0</v>
      </c>
      <c r="G6" s="20">
        <f t="shared" si="3"/>
        <v>0</v>
      </c>
      <c r="H6" s="20" t="str">
        <f t="shared" si="3"/>
        <v>福島県　天栄村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7</v>
      </c>
      <c r="Q6" s="21">
        <f t="shared" si="3"/>
        <v>2580</v>
      </c>
      <c r="R6" s="21">
        <f t="shared" si="3"/>
        <v>5403</v>
      </c>
      <c r="S6" s="21">
        <f t="shared" si="3"/>
        <v>225.52</v>
      </c>
      <c r="T6" s="21">
        <f t="shared" si="3"/>
        <v>23.96</v>
      </c>
      <c r="U6" s="21">
        <f t="shared" si="3"/>
        <v>376</v>
      </c>
      <c r="V6" s="21">
        <f t="shared" si="3"/>
        <v>3.38</v>
      </c>
      <c r="W6" s="21">
        <f t="shared" si="3"/>
        <v>111.24</v>
      </c>
      <c r="X6" s="22">
        <f>IF(X7="",NA(),X7)</f>
        <v>105.79</v>
      </c>
      <c r="Y6" s="22">
        <f t="shared" ref="Y6:AG6" si="4">IF(Y7="",NA(),Y7)</f>
        <v>98.31</v>
      </c>
      <c r="Z6" s="22">
        <f t="shared" si="4"/>
        <v>86.43</v>
      </c>
      <c r="AA6" s="22">
        <f t="shared" si="4"/>
        <v>76.040000000000006</v>
      </c>
      <c r="AB6" s="22">
        <f t="shared" si="4"/>
        <v>130.35</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985.65</v>
      </c>
      <c r="BF6" s="22">
        <f t="shared" ref="BF6:BN6" si="7">IF(BF7="",NA(),BF7)</f>
        <v>1051.2</v>
      </c>
      <c r="BG6" s="22">
        <f t="shared" si="7"/>
        <v>995.33</v>
      </c>
      <c r="BH6" s="22">
        <f t="shared" si="7"/>
        <v>1118.1500000000001</v>
      </c>
      <c r="BI6" s="22">
        <f t="shared" si="7"/>
        <v>1187.2</v>
      </c>
      <c r="BJ6" s="22">
        <f t="shared" si="7"/>
        <v>1302.33</v>
      </c>
      <c r="BK6" s="22">
        <f t="shared" si="7"/>
        <v>1274.21</v>
      </c>
      <c r="BL6" s="22">
        <f t="shared" si="7"/>
        <v>1183.92</v>
      </c>
      <c r="BM6" s="22">
        <f t="shared" si="7"/>
        <v>1128.72</v>
      </c>
      <c r="BN6" s="22">
        <f t="shared" si="7"/>
        <v>1125.25</v>
      </c>
      <c r="BO6" s="21" t="str">
        <f>IF(BO7="","",IF(BO7="-","【-】","【"&amp;SUBSTITUTE(TEXT(BO7,"#,##0.00"),"-","△")&amp;"】"))</f>
        <v>【940.88】</v>
      </c>
      <c r="BP6" s="22">
        <f>IF(BP7="",NA(),BP7)</f>
        <v>101.74</v>
      </c>
      <c r="BQ6" s="22">
        <f t="shared" ref="BQ6:BY6" si="8">IF(BQ7="",NA(),BQ7)</f>
        <v>92.08</v>
      </c>
      <c r="BR6" s="22">
        <f t="shared" si="8"/>
        <v>81.33</v>
      </c>
      <c r="BS6" s="22">
        <f t="shared" si="8"/>
        <v>71.08</v>
      </c>
      <c r="BT6" s="22">
        <f t="shared" si="8"/>
        <v>70.209999999999994</v>
      </c>
      <c r="BU6" s="22">
        <f t="shared" si="8"/>
        <v>40.89</v>
      </c>
      <c r="BV6" s="22">
        <f t="shared" si="8"/>
        <v>41.25</v>
      </c>
      <c r="BW6" s="22">
        <f t="shared" si="8"/>
        <v>42.5</v>
      </c>
      <c r="BX6" s="22">
        <f t="shared" si="8"/>
        <v>41.84</v>
      </c>
      <c r="BY6" s="22">
        <f t="shared" si="8"/>
        <v>41.44</v>
      </c>
      <c r="BZ6" s="21" t="str">
        <f>IF(BZ7="","",IF(BZ7="-","【-】","【"&amp;SUBSTITUTE(TEXT(BZ7,"#,##0.00"),"-","△")&amp;"】"))</f>
        <v>【54.59】</v>
      </c>
      <c r="CA6" s="22">
        <f>IF(CA7="",NA(),CA7)</f>
        <v>165.35</v>
      </c>
      <c r="CB6" s="22">
        <f t="shared" ref="CB6:CJ6" si="9">IF(CB7="",NA(),CB7)</f>
        <v>169.51</v>
      </c>
      <c r="CC6" s="22">
        <f t="shared" si="9"/>
        <v>206.23</v>
      </c>
      <c r="CD6" s="22">
        <f t="shared" si="9"/>
        <v>234.2</v>
      </c>
      <c r="CE6" s="22">
        <f t="shared" si="9"/>
        <v>242.92</v>
      </c>
      <c r="CF6" s="22">
        <f t="shared" si="9"/>
        <v>383.2</v>
      </c>
      <c r="CG6" s="22">
        <f t="shared" si="9"/>
        <v>383.25</v>
      </c>
      <c r="CH6" s="22">
        <f t="shared" si="9"/>
        <v>377.72</v>
      </c>
      <c r="CI6" s="22">
        <f t="shared" si="9"/>
        <v>390.47</v>
      </c>
      <c r="CJ6" s="22">
        <f t="shared" si="9"/>
        <v>403.61</v>
      </c>
      <c r="CK6" s="21" t="str">
        <f>IF(CK7="","",IF(CK7="-","【-】","【"&amp;SUBSTITUTE(TEXT(CK7,"#,##0.00"),"-","△")&amp;"】"))</f>
        <v>【301.20】</v>
      </c>
      <c r="CL6" s="22">
        <f>IF(CL7="",NA(),CL7)</f>
        <v>25.11</v>
      </c>
      <c r="CM6" s="22">
        <f t="shared" ref="CM6:CU6" si="10">IF(CM7="",NA(),CM7)</f>
        <v>25.38</v>
      </c>
      <c r="CN6" s="22">
        <f t="shared" si="10"/>
        <v>24.87</v>
      </c>
      <c r="CO6" s="22">
        <f t="shared" si="10"/>
        <v>22.37</v>
      </c>
      <c r="CP6" s="22">
        <f t="shared" si="10"/>
        <v>21.23</v>
      </c>
      <c r="CQ6" s="22">
        <f t="shared" si="10"/>
        <v>47.95</v>
      </c>
      <c r="CR6" s="22">
        <f t="shared" si="10"/>
        <v>48.26</v>
      </c>
      <c r="CS6" s="22">
        <f t="shared" si="10"/>
        <v>48.01</v>
      </c>
      <c r="CT6" s="22">
        <f t="shared" si="10"/>
        <v>49.08</v>
      </c>
      <c r="CU6" s="22">
        <f t="shared" si="10"/>
        <v>51.46</v>
      </c>
      <c r="CV6" s="21" t="str">
        <f>IF(CV7="","",IF(CV7="-","【-】","【"&amp;SUBSTITUTE(TEXT(CV7,"#,##0.00"),"-","△")&amp;"】"))</f>
        <v>【56.42】</v>
      </c>
      <c r="CW6" s="22">
        <f>IF(CW7="",NA(),CW7)</f>
        <v>87.26</v>
      </c>
      <c r="CX6" s="22">
        <f t="shared" ref="CX6:DF6" si="11">IF(CX7="",NA(),CX7)</f>
        <v>87.26</v>
      </c>
      <c r="CY6" s="22">
        <f t="shared" si="11"/>
        <v>87.26</v>
      </c>
      <c r="CZ6" s="22">
        <f t="shared" si="11"/>
        <v>87.26</v>
      </c>
      <c r="DA6" s="22">
        <f t="shared" si="11"/>
        <v>87.26</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73440</v>
      </c>
      <c r="D7" s="24">
        <v>47</v>
      </c>
      <c r="E7" s="24">
        <v>1</v>
      </c>
      <c r="F7" s="24">
        <v>0</v>
      </c>
      <c r="G7" s="24">
        <v>0</v>
      </c>
      <c r="H7" s="24" t="s">
        <v>94</v>
      </c>
      <c r="I7" s="24" t="s">
        <v>95</v>
      </c>
      <c r="J7" s="24" t="s">
        <v>96</v>
      </c>
      <c r="K7" s="24" t="s">
        <v>97</v>
      </c>
      <c r="L7" s="24" t="s">
        <v>98</v>
      </c>
      <c r="M7" s="24" t="s">
        <v>99</v>
      </c>
      <c r="N7" s="25" t="s">
        <v>100</v>
      </c>
      <c r="O7" s="25" t="s">
        <v>101</v>
      </c>
      <c r="P7" s="25">
        <v>7</v>
      </c>
      <c r="Q7" s="25">
        <v>2580</v>
      </c>
      <c r="R7" s="25">
        <v>5403</v>
      </c>
      <c r="S7" s="25">
        <v>225.52</v>
      </c>
      <c r="T7" s="25">
        <v>23.96</v>
      </c>
      <c r="U7" s="25">
        <v>376</v>
      </c>
      <c r="V7" s="25">
        <v>3.38</v>
      </c>
      <c r="W7" s="25">
        <v>111.24</v>
      </c>
      <c r="X7" s="25">
        <v>105.79</v>
      </c>
      <c r="Y7" s="25">
        <v>98.31</v>
      </c>
      <c r="Z7" s="25">
        <v>86.43</v>
      </c>
      <c r="AA7" s="25">
        <v>76.040000000000006</v>
      </c>
      <c r="AB7" s="25">
        <v>130.35</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985.65</v>
      </c>
      <c r="BF7" s="25">
        <v>1051.2</v>
      </c>
      <c r="BG7" s="25">
        <v>995.33</v>
      </c>
      <c r="BH7" s="25">
        <v>1118.1500000000001</v>
      </c>
      <c r="BI7" s="25">
        <v>1187.2</v>
      </c>
      <c r="BJ7" s="25">
        <v>1302.33</v>
      </c>
      <c r="BK7" s="25">
        <v>1274.21</v>
      </c>
      <c r="BL7" s="25">
        <v>1183.92</v>
      </c>
      <c r="BM7" s="25">
        <v>1128.72</v>
      </c>
      <c r="BN7" s="25">
        <v>1125.25</v>
      </c>
      <c r="BO7" s="25">
        <v>940.88</v>
      </c>
      <c r="BP7" s="25">
        <v>101.74</v>
      </c>
      <c r="BQ7" s="25">
        <v>92.08</v>
      </c>
      <c r="BR7" s="25">
        <v>81.33</v>
      </c>
      <c r="BS7" s="25">
        <v>71.08</v>
      </c>
      <c r="BT7" s="25">
        <v>70.209999999999994</v>
      </c>
      <c r="BU7" s="25">
        <v>40.89</v>
      </c>
      <c r="BV7" s="25">
        <v>41.25</v>
      </c>
      <c r="BW7" s="25">
        <v>42.5</v>
      </c>
      <c r="BX7" s="25">
        <v>41.84</v>
      </c>
      <c r="BY7" s="25">
        <v>41.44</v>
      </c>
      <c r="BZ7" s="25">
        <v>54.59</v>
      </c>
      <c r="CA7" s="25">
        <v>165.35</v>
      </c>
      <c r="CB7" s="25">
        <v>169.51</v>
      </c>
      <c r="CC7" s="25">
        <v>206.23</v>
      </c>
      <c r="CD7" s="25">
        <v>234.2</v>
      </c>
      <c r="CE7" s="25">
        <v>242.92</v>
      </c>
      <c r="CF7" s="25">
        <v>383.2</v>
      </c>
      <c r="CG7" s="25">
        <v>383.25</v>
      </c>
      <c r="CH7" s="25">
        <v>377.72</v>
      </c>
      <c r="CI7" s="25">
        <v>390.47</v>
      </c>
      <c r="CJ7" s="25">
        <v>403.61</v>
      </c>
      <c r="CK7" s="25">
        <v>301.2</v>
      </c>
      <c r="CL7" s="25">
        <v>25.11</v>
      </c>
      <c r="CM7" s="25">
        <v>25.38</v>
      </c>
      <c r="CN7" s="25">
        <v>24.87</v>
      </c>
      <c r="CO7" s="25">
        <v>22.37</v>
      </c>
      <c r="CP7" s="25">
        <v>21.23</v>
      </c>
      <c r="CQ7" s="25">
        <v>47.95</v>
      </c>
      <c r="CR7" s="25">
        <v>48.26</v>
      </c>
      <c r="CS7" s="25">
        <v>48.01</v>
      </c>
      <c r="CT7" s="25">
        <v>49.08</v>
      </c>
      <c r="CU7" s="25">
        <v>51.46</v>
      </c>
      <c r="CV7" s="25">
        <v>56.42</v>
      </c>
      <c r="CW7" s="25">
        <v>87.26</v>
      </c>
      <c r="CX7" s="25">
        <v>87.26</v>
      </c>
      <c r="CY7" s="25">
        <v>87.26</v>
      </c>
      <c r="CZ7" s="25">
        <v>87.26</v>
      </c>
      <c r="DA7" s="25">
        <v>87.26</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102</v>
      </c>
      <c r="C9" s="27" t="s">
        <v>103</v>
      </c>
      <c r="D9" s="27" t="s">
        <v>104</v>
      </c>
      <c r="E9" s="27" t="s">
        <v>105</v>
      </c>
      <c r="F9" s="27"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107</v>
      </c>
    </row>
    <row r="12" spans="1:144" x14ac:dyDescent="0.15">
      <c r="B12">
        <v>1</v>
      </c>
      <c r="C12">
        <v>1</v>
      </c>
      <c r="D12">
        <v>1</v>
      </c>
      <c r="E12">
        <v>2</v>
      </c>
      <c r="F12">
        <v>3</v>
      </c>
      <c r="G12" t="s">
        <v>108</v>
      </c>
    </row>
    <row r="13" spans="1:144" x14ac:dyDescent="0.15">
      <c r="B13" t="s">
        <v>109</v>
      </c>
      <c r="C13" t="s">
        <v>109</v>
      </c>
      <c r="D13" t="s">
        <v>110</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2022-12-01T01:09:13Z</dcterms:created>
  <dcterms:modified xsi:type="dcterms:W3CDTF">2023-01-20T02:36:34Z</dcterms:modified>
  <cp:category/>
</cp:coreProperties>
</file>