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192.168.4.20\share\07_農林建設課\03_生活環境事務\フォルダ管理\大分類　12.水道\中分類　1.上水道\homare\03-フォルダ管理\09-公会計（簡水・集排）経営比較分析\R4（R3決算）\04-回答\"/>
    </mc:Choice>
  </mc:AlternateContent>
  <xr:revisionPtr revIDLastSave="0" documentId="13_ncr:1_{F215BCA9-B440-4EE3-AEF5-337D04CA3440}" xr6:coauthVersionLast="45" xr6:coauthVersionMax="45" xr10:uidLastSave="{00000000-0000-0000-0000-000000000000}"/>
  <workbookProtection workbookAlgorithmName="SHA-512" workbookHashValue="bLS0QpzMio2A3C7Oa84mjgIL7uPo9Keq6OA/mMgTwpBkKy+nQMNDapAr/0Ucq1qIo0AqFCiB6PFqsYhFQs2ncw==" workbookSaltValue="Ms93gU6sA1/OFrRG03DzOg=="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AT8" i="4" s="1"/>
  <c r="R6" i="5"/>
  <c r="Q6" i="5"/>
  <c r="P6" i="5"/>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W10" i="4"/>
  <c r="P10" i="4"/>
  <c r="B10" i="4"/>
  <c r="BB8" i="4"/>
  <c r="AL8" i="4"/>
  <c r="AD8" i="4"/>
  <c r="W8" i="4"/>
  <c r="I8" i="4"/>
  <c r="B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<sst xmlns="http://schemas.openxmlformats.org/spreadsheetml/2006/main" count="233" uniqueCount="119">
  <si>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</si>
  <si>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</si>
  <si>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</si>
  <si>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</si>
  <si>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</si>
  <si>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</si>
  <si>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</si>
  <si>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</si>
  <si>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</si>
  <si>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</si>
  <si>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</si>
  <si>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</si>
  <si>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</si>
  <si>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</si>
  <si>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</si>
  <si>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</si>
  <si>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</si>
  <si>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</si>
  <si>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</si>
  <si>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</si>
  <si>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</si>
  <si>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</si>
  <si>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</si>
  <si>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</si>
  <si>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</si>
  <si>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</si>
  <si>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</si>
  <si>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</si>
  <si>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</si>
  <si>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</si>
  <si>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</si>
  <si>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</si>
  <si>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</si>
  <si>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</si>
  <si>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</si>
  <si>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</si>
  <si>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</si>
  <si>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</si>
  <si>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</si>
  <si>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</si>
  <si>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</si>
  <si>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</si>
  <si>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</si>
  <si>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</si>
  <si>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</si>
  <si>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</si>
  <si>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</si>
  <si>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</si>
  <si>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</si>
  <si>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</si>
  <si>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</si>
  <si>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</si>
  <si>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</si>
  <si>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</si>
  <si>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</si>
  <si>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</si>
  <si>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</si>
  <si>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</si>
  <si>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</si>
  <si>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</si>
  <si>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</si>
  <si>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</si>
  <si>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</si>
  <si>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</si>
  <si>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</si>
  <si>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</si>
  <si>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</si>
  <si>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</si>
  <si>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</si>
  <si>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</si>
  <si>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</si>
  <si>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</si>
  <si>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</si>
  <si>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</si>
  <si>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</si>
  <si>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</si>
  <si>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</si>
  <si>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</si>
  <si>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</si>
  <si>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</si>
  <si>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</si>
  <si>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</si>
  <si>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</si>
  <si>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</si>
  <si>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</si>
  <si>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</si>
  <si>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</si>
  <si>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</si>
  <si>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</si>
  <si>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</si>
  <si>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</si>
  <si>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</si>
  <si>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</si>
  <si>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</si>
  <si>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</si>
  <si>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</si>
  <si>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只見町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</si>
  <si>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</si>
  <si>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</si>
  <si>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</si>
  <si>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</si>
  <si>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</si>
  <si>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</si>
  <si>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</si>
  <si>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</si>
  <si>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</si>
  <si>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</si>
  <si>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</si>
  <si>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</si>
  <si>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</si>
  <si>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</si>
  <si>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</si>
  <si>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</si>
  <si>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</si>
  <si>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</si>
  <si>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</si>
  <si>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当事業は、依然として老朽化に伴う施設改修に多額の費用を投資しており、現行料金でその費用を賄うことは困難であるため令和２年４月に料金改定を行ないました。当該施設は、当町の地理的環境条件により比較的小規模な施設が数か所に分散しています。これら複数施設を統合簡易水道事業として維持管理しており、全体的費用をいかに適切に抑制しながら運営していくかが今後も重要なポイントになります。</t>
  </si>
  <si>
    <t>令和４年９月に水道施設台帳（管路台帳）を整備し、併せて老朽化施設の更新計画を立てました。今後は、更新計画に基づき老朽管路の更新をメインに年次毎に実施していく予定です。</t>
    <rPh sb="0" eb="2">
      <t>レイワ</t>
    </rPh>
    <rPh sb="3" eb="4">
      <t>ネン</t>
    </rPh>
    <rPh sb="5" eb="6">
      <t>ガツ</t>
    </rPh>
    <rPh sb="7" eb="9">
      <t>スイドウ</t>
    </rPh>
    <rPh sb="9" eb="11">
      <t>シセツ</t>
    </rPh>
    <rPh sb="11" eb="13">
      <t>ダイチョウ</t>
    </rPh>
    <rPh sb="14" eb="16">
      <t>カンロ</t>
    </rPh>
    <rPh sb="16" eb="18">
      <t>ダイチョウ</t>
    </rPh>
    <rPh sb="20" eb="22">
      <t>セイビ</t>
    </rPh>
    <rPh sb="24" eb="25">
      <t>アワ</t>
    </rPh>
    <rPh sb="27" eb="30">
      <t>ロウキュウカ</t>
    </rPh>
    <rPh sb="30" eb="32">
      <t>シセツ</t>
    </rPh>
    <rPh sb="33" eb="35">
      <t>コウシン</t>
    </rPh>
    <rPh sb="35" eb="37">
      <t>ケイカク</t>
    </rPh>
    <rPh sb="38" eb="39">
      <t>タ</t>
    </rPh>
    <rPh sb="48" eb="52">
      <t>コウシンケイカク</t>
    </rPh>
    <rPh sb="53" eb="54">
      <t>モト</t>
    </rPh>
    <rPh sb="58" eb="60">
      <t>カンロ</t>
    </rPh>
    <rPh sb="68" eb="70">
      <t>ネンジ</t>
    </rPh>
    <rPh sb="70" eb="71">
      <t>ゴト</t>
    </rPh>
    <rPh sb="72" eb="74">
      <t>ジッシ</t>
    </rPh>
    <phoneticPr fontId="4"/>
  </si>
  <si>
    <t>前述したとおり、当該施設整備等の投資に係る企業債負担と維持管理費の増大や今後の給水人口の減少に伴う料金収入の減収傾向が予想され経営収支の悪化が懸念されます。今回の料金改定が適正額であったか、歳入と歳出のバランスを常に点検していく必要があります。施設台帳及び管路台帳を基に、現況把握・分析をしながら各施設の重要度や更新優先度を見極めながら、最重要であるライフラインの確保・飲料水の安定供給を継続してまいります。また、今後とも各施設更新需要を見込んだ財政収支を再検討するとともに、各施設の経費節減余地を含め事業全体を常に点検し健全運営に努めてまいります。</t>
    <rPh sb="122" eb="124">
      <t>シセツ</t>
    </rPh>
    <rPh sb="124" eb="126">
      <t>ダイチョウ</t>
    </rPh>
    <rPh sb="126" eb="127">
      <t>オヨ</t>
    </rPh>
    <rPh sb="133" eb="134">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</si>
</sst>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1.02</c:v>
                </c:pt>
                <c:pt idx="2">
                  <c:v>0.38</c:v>
                </c:pt>
                <c:pt idx="3" formatCode="#,##0.00;&quot;△&quot;#,##0.00">
                  <c:v>0</c:v>
                </c:pt>
                <c:pt idx="4" formatCode="#,##0.00;&quot;△&quot;#,##0.00">
                  <c:v>0</c:v>
                </c:pt>
              </c:numCache>
            </c:numRef>
          </c:val>
          <c:extLst>
            <c:ext xmlns:c16="http://schemas.microsoft.com/office/drawing/2014/chart" uri="{C3380CC4-5D6E-409C-BE32-E72D297353CC}">
              <c16:uniqueId val="{00000000-F090-477A-9C51-2218CE52DE9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F090-477A-9C51-2218CE52DE9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70.290000000000006</c:v>
                </c:pt>
                <c:pt idx="1">
                  <c:v>59.77</c:v>
                </c:pt>
                <c:pt idx="2">
                  <c:v>59.17</c:v>
                </c:pt>
                <c:pt idx="3">
                  <c:v>61.18</c:v>
                </c:pt>
                <c:pt idx="4">
                  <c:v>67.87</c:v>
                </c:pt>
              </c:numCache>
            </c:numRef>
          </c:val>
          <c:extLst>
            <c:ext xmlns:c16="http://schemas.microsoft.com/office/drawing/2014/chart" uri="{C3380CC4-5D6E-409C-BE32-E72D297353CC}">
              <c16:uniqueId val="{00000000-8837-461D-8C4D-AFF33AA6607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8837-461D-8C4D-AFF33AA6607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60.03</c:v>
                </c:pt>
                <c:pt idx="1">
                  <c:v>72.739999999999995</c:v>
                </c:pt>
                <c:pt idx="2">
                  <c:v>70.87</c:v>
                </c:pt>
                <c:pt idx="3">
                  <c:v>66.72</c:v>
                </c:pt>
                <c:pt idx="4">
                  <c:v>63.25</c:v>
                </c:pt>
              </c:numCache>
            </c:numRef>
          </c:val>
          <c:extLst>
            <c:ext xmlns:c16="http://schemas.microsoft.com/office/drawing/2014/chart" uri="{C3380CC4-5D6E-409C-BE32-E72D297353CC}">
              <c16:uniqueId val="{00000000-421E-4044-9800-50041D22658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421E-4044-9800-50041D22658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63.37</c:v>
                </c:pt>
                <c:pt idx="1">
                  <c:v>68.53</c:v>
                </c:pt>
                <c:pt idx="2">
                  <c:v>74.400000000000006</c:v>
                </c:pt>
                <c:pt idx="3">
                  <c:v>75.790000000000006</c:v>
                </c:pt>
                <c:pt idx="4">
                  <c:v>64.72</c:v>
                </c:pt>
              </c:numCache>
            </c:numRef>
          </c:val>
          <c:extLst>
            <c:ext xmlns:c16="http://schemas.microsoft.com/office/drawing/2014/chart" uri="{C3380CC4-5D6E-409C-BE32-E72D297353CC}">
              <c16:uniqueId val="{00000000-3F2D-487F-B39D-9F05DAEBCA3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3F2D-487F-B39D-9F05DAEBCA3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E9-4021-8A38-A679952FF23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E9-4021-8A38-A679952FF23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BB-41AF-BF3C-D16A4862331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BB-41AF-BF3C-D16A4862331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64-44A4-9800-121B235ECBC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64-44A4-9800-121B235ECBC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73-4CEC-A900-B9C52DB3A39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73-4CEC-A900-B9C52DB3A39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1373.96</c:v>
                </c:pt>
                <c:pt idx="1">
                  <c:v>1385.61</c:v>
                </c:pt>
                <c:pt idx="2">
                  <c:v>1547.3</c:v>
                </c:pt>
                <c:pt idx="3">
                  <c:v>1357.05</c:v>
                </c:pt>
                <c:pt idx="4">
                  <c:v>1308.56</c:v>
                </c:pt>
              </c:numCache>
            </c:numRef>
          </c:val>
          <c:extLst>
            <c:ext xmlns:c16="http://schemas.microsoft.com/office/drawing/2014/chart" uri="{C3380CC4-5D6E-409C-BE32-E72D297353CC}">
              <c16:uniqueId val="{00000000-D612-43F4-87D3-3A66D0C0702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D612-43F4-87D3-3A66D0C0702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56.09</c:v>
                </c:pt>
                <c:pt idx="1">
                  <c:v>56.64</c:v>
                </c:pt>
                <c:pt idx="2">
                  <c:v>65.260000000000005</c:v>
                </c:pt>
                <c:pt idx="3">
                  <c:v>65.58</c:v>
                </c:pt>
                <c:pt idx="4">
                  <c:v>60</c:v>
                </c:pt>
              </c:numCache>
            </c:numRef>
          </c:val>
          <c:extLst>
            <c:ext xmlns:c16="http://schemas.microsoft.com/office/drawing/2014/chart" uri="{C3380CC4-5D6E-409C-BE32-E72D297353CC}">
              <c16:uniqueId val="{00000000-77A4-4F12-B1C2-0F4BE95D20C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77A4-4F12-B1C2-0F4BE95D20C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239.4</c:v>
                </c:pt>
                <c:pt idx="1">
                  <c:v>234.94</c:v>
                </c:pt>
                <c:pt idx="2">
                  <c:v>205.91</c:v>
                </c:pt>
                <c:pt idx="3">
                  <c:v>242.65</c:v>
                </c:pt>
                <c:pt idx="4">
                  <c:v>261.38</c:v>
                </c:pt>
              </c:numCache>
            </c:numRef>
          </c:val>
          <c:extLst>
            <c:ext xmlns:c16="http://schemas.microsoft.com/office/drawing/2014/chart" uri="{C3380CC4-5D6E-409C-BE32-E72D297353CC}">
              <c16:uniqueId val="{00000000-DBE7-4EAD-A86B-F8B27FAA94F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DBE7-4EAD-A86B-F8B27FAA94F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福島県　只見町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4053</v>
      </c>
      <c r="AM8" s="37"/>
      <c r="AN8" s="37"/>
      <c r="AO8" s="37"/>
      <c r="AP8" s="37"/>
      <c r="AQ8" s="37"/>
      <c r="AR8" s="37"/>
      <c r="AS8" s="37"/>
      <c r="AT8" s="38">
        <f>データ!$S$6</f>
        <v>747.56</v>
      </c>
      <c r="AU8" s="38"/>
      <c r="AV8" s="38"/>
      <c r="AW8" s="38"/>
      <c r="AX8" s="38"/>
      <c r="AY8" s="38"/>
      <c r="AZ8" s="38"/>
      <c r="BA8" s="38"/>
      <c r="BB8" s="38">
        <f>データ!$T$6</f>
        <v>5.42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91.41</v>
      </c>
      <c r="Q10" s="38"/>
      <c r="R10" s="38"/>
      <c r="S10" s="38"/>
      <c r="T10" s="38"/>
      <c r="U10" s="38"/>
      <c r="V10" s="38"/>
      <c r="W10" s="37">
        <f>データ!$Q$6</f>
        <v>2770</v>
      </c>
      <c r="X10" s="37"/>
      <c r="Y10" s="37"/>
      <c r="Z10" s="37"/>
      <c r="AA10" s="37"/>
      <c r="AB10" s="37"/>
      <c r="AC10" s="37"/>
      <c r="AD10" s="2"/>
      <c r="AE10" s="2"/>
      <c r="AF10" s="2"/>
      <c r="AG10" s="2"/>
      <c r="AH10" s="2"/>
      <c r="AI10" s="2"/>
      <c r="AJ10" s="2"/>
      <c r="AK10" s="2"/>
      <c r="AL10" s="37">
        <f>データ!$U$6</f>
        <v>3660</v>
      </c>
      <c r="AM10" s="37"/>
      <c r="AN10" s="37"/>
      <c r="AO10" s="37"/>
      <c r="AP10" s="37"/>
      <c r="AQ10" s="37"/>
      <c r="AR10" s="37"/>
      <c r="AS10" s="37"/>
      <c r="AT10" s="38">
        <f>データ!$V$6</f>
        <v>11.71</v>
      </c>
      <c r="AU10" s="38"/>
      <c r="AV10" s="38"/>
      <c r="AW10" s="38"/>
      <c r="AX10" s="38"/>
      <c r="AY10" s="38"/>
      <c r="AZ10" s="38"/>
      <c r="BA10" s="38"/>
      <c r="BB10" s="38">
        <f>データ!$W$6</f>
        <v>312.55</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117</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118</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xLZv1YNlNlW6+Jy99U2MiGMHzIY3eHtQ8FRyL2MdS7CN0n/8+krQm05t+yHBtOvGiSvAlnupp04YWZqoF/FMjQ==" saltValue="ZQXD1iwM7qECVNP0+ydYn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73679</v>
      </c>
      <c r="D6" s="20">
        <f t="shared" si="3"/>
        <v>47</v>
      </c>
      <c r="E6" s="20">
        <f t="shared" si="3"/>
        <v>1</v>
      </c>
      <c r="F6" s="20">
        <f t="shared" si="3"/>
        <v>0</v>
      </c>
      <c r="G6" s="20">
        <f t="shared" si="3"/>
        <v>0</v>
      </c>
      <c r="H6" s="20" t="str">
        <f t="shared" si="3"/>
        <v>福島県　只見町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91.41</v>
      </c>
      <c r="Q6" s="21">
        <f t="shared" si="3"/>
        <v>2770</v>
      </c>
      <c r="R6" s="21">
        <f t="shared" si="3"/>
        <v>4053</v>
      </c>
      <c r="S6" s="21">
        <f t="shared" si="3"/>
        <v>747.56</v>
      </c>
      <c r="T6" s="21">
        <f t="shared" si="3"/>
        <v>5.42</v>
      </c>
      <c r="U6" s="21">
        <f t="shared" si="3"/>
        <v>3660</v>
      </c>
      <c r="V6" s="21">
        <f t="shared" si="3"/>
        <v>11.71</v>
      </c>
      <c r="W6" s="21">
        <f t="shared" si="3"/>
        <v>312.55</v>
      </c>
      <c r="X6" s="22">
        <f>IF(X7="",NA(),X7)</f>
        <v>63.37</v>
      </c>
      <c r="Y6" s="22">
        <f t="shared" ref="Y6:AG6" si="4">IF(Y7="",NA(),Y7)</f>
        <v>68.53</v>
      </c>
      <c r="Z6" s="22">
        <f t="shared" si="4"/>
        <v>74.400000000000006</v>
      </c>
      <c r="AA6" s="22">
        <f t="shared" si="4"/>
        <v>75.790000000000006</v>
      </c>
      <c r="AB6" s="22">
        <f t="shared" si="4"/>
        <v>64.72</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1373.96</v>
      </c>
      <c r="BF6" s="22">
        <f t="shared" ref="BF6:BN6" si="7">IF(BF7="",NA(),BF7)</f>
        <v>1385.61</v>
      </c>
      <c r="BG6" s="22">
        <f t="shared" si="7"/>
        <v>1547.3</v>
      </c>
      <c r="BH6" s="22">
        <f t="shared" si="7"/>
        <v>1357.05</v>
      </c>
      <c r="BI6" s="22">
        <f t="shared" si="7"/>
        <v>1308.56</v>
      </c>
      <c r="BJ6" s="22">
        <f t="shared" si="7"/>
        <v>1061.58</v>
      </c>
      <c r="BK6" s="22">
        <f t="shared" si="7"/>
        <v>1007.7</v>
      </c>
      <c r="BL6" s="22">
        <f t="shared" si="7"/>
        <v>1018.52</v>
      </c>
      <c r="BM6" s="22">
        <f t="shared" si="7"/>
        <v>949.61</v>
      </c>
      <c r="BN6" s="22">
        <f t="shared" si="7"/>
        <v>918.84</v>
      </c>
      <c r="BO6" s="21" t="str">
        <f>IF(BO7="","",IF(BO7="-","【-】","【"&amp;SUBSTITUTE(TEXT(BO7,"#,##0.00"),"-","△")&amp;"】"))</f>
        <v>【940.88】</v>
      </c>
      <c r="BP6" s="22">
        <f>IF(BP7="",NA(),BP7)</f>
        <v>56.09</v>
      </c>
      <c r="BQ6" s="22">
        <f t="shared" ref="BQ6:BY6" si="8">IF(BQ7="",NA(),BQ7)</f>
        <v>56.64</v>
      </c>
      <c r="BR6" s="22">
        <f t="shared" si="8"/>
        <v>65.260000000000005</v>
      </c>
      <c r="BS6" s="22">
        <f t="shared" si="8"/>
        <v>65.58</v>
      </c>
      <c r="BT6" s="22">
        <f t="shared" si="8"/>
        <v>60</v>
      </c>
      <c r="BU6" s="22">
        <f t="shared" si="8"/>
        <v>58.52</v>
      </c>
      <c r="BV6" s="22">
        <f t="shared" si="8"/>
        <v>59.22</v>
      </c>
      <c r="BW6" s="22">
        <f t="shared" si="8"/>
        <v>58.79</v>
      </c>
      <c r="BX6" s="22">
        <f t="shared" si="8"/>
        <v>58.41</v>
      </c>
      <c r="BY6" s="22">
        <f t="shared" si="8"/>
        <v>58.27</v>
      </c>
      <c r="BZ6" s="21" t="str">
        <f>IF(BZ7="","",IF(BZ7="-","【-】","【"&amp;SUBSTITUTE(TEXT(BZ7,"#,##0.00"),"-","△")&amp;"】"))</f>
        <v>【54.59】</v>
      </c>
      <c r="CA6" s="22">
        <f>IF(CA7="",NA(),CA7)</f>
        <v>239.4</v>
      </c>
      <c r="CB6" s="22">
        <f t="shared" ref="CB6:CJ6" si="9">IF(CB7="",NA(),CB7)</f>
        <v>234.94</v>
      </c>
      <c r="CC6" s="22">
        <f t="shared" si="9"/>
        <v>205.91</v>
      </c>
      <c r="CD6" s="22">
        <f t="shared" si="9"/>
        <v>242.65</v>
      </c>
      <c r="CE6" s="22">
        <f t="shared" si="9"/>
        <v>261.38</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70.290000000000006</v>
      </c>
      <c r="CM6" s="22">
        <f t="shared" ref="CM6:CU6" si="10">IF(CM7="",NA(),CM7)</f>
        <v>59.77</v>
      </c>
      <c r="CN6" s="22">
        <f t="shared" si="10"/>
        <v>59.17</v>
      </c>
      <c r="CO6" s="22">
        <f t="shared" si="10"/>
        <v>61.18</v>
      </c>
      <c r="CP6" s="22">
        <f t="shared" si="10"/>
        <v>67.87</v>
      </c>
      <c r="CQ6" s="22">
        <f t="shared" si="10"/>
        <v>57.3</v>
      </c>
      <c r="CR6" s="22">
        <f t="shared" si="10"/>
        <v>56.76</v>
      </c>
      <c r="CS6" s="22">
        <f t="shared" si="10"/>
        <v>56.04</v>
      </c>
      <c r="CT6" s="22">
        <f t="shared" si="10"/>
        <v>58.52</v>
      </c>
      <c r="CU6" s="22">
        <f t="shared" si="10"/>
        <v>58.88</v>
      </c>
      <c r="CV6" s="21" t="str">
        <f>IF(CV7="","",IF(CV7="-","【-】","【"&amp;SUBSTITUTE(TEXT(CV7,"#,##0.00"),"-","△")&amp;"】"))</f>
        <v>【56.42】</v>
      </c>
      <c r="CW6" s="22">
        <f>IF(CW7="",NA(),CW7)</f>
        <v>60.03</v>
      </c>
      <c r="CX6" s="22">
        <f t="shared" ref="CX6:DF6" si="11">IF(CX7="",NA(),CX7)</f>
        <v>72.739999999999995</v>
      </c>
      <c r="CY6" s="22">
        <f t="shared" si="11"/>
        <v>70.87</v>
      </c>
      <c r="CZ6" s="22">
        <f t="shared" si="11"/>
        <v>66.72</v>
      </c>
      <c r="DA6" s="22">
        <f t="shared" si="11"/>
        <v>63.25</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1.02</v>
      </c>
      <c r="EF6" s="22">
        <f t="shared" si="14"/>
        <v>0.38</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73679</v>
      </c>
      <c r="D7" s="24">
        <v>47</v>
      </c>
      <c r="E7" s="24">
        <v>1</v>
      </c>
      <c r="F7" s="24">
        <v>0</v>
      </c>
      <c r="G7" s="24">
        <v>0</v>
      </c>
      <c r="H7" s="24" t="s">
        <v>96</v>
      </c>
      <c r="I7" s="24" t="s">
        <v>97</v>
      </c>
      <c r="J7" s="24" t="s">
        <v>98</v>
      </c>
      <c r="K7" s="24" t="s">
        <v>99</v>
      </c>
      <c r="L7" s="24" t="s">
        <v>100</v>
      </c>
      <c r="M7" s="24" t="s">
        <v>101</v>
      </c>
      <c r="N7" s="25" t="s">
        <v>102</v>
      </c>
      <c r="O7" s="25" t="s">
        <v>103</v>
      </c>
      <c r="P7" s="25">
        <v>91.41</v>
      </c>
      <c r="Q7" s="25">
        <v>2770</v>
      </c>
      <c r="R7" s="25">
        <v>4053</v>
      </c>
      <c r="S7" s="25">
        <v>747.56</v>
      </c>
      <c r="T7" s="25">
        <v>5.42</v>
      </c>
      <c r="U7" s="25">
        <v>3660</v>
      </c>
      <c r="V7" s="25">
        <v>11.71</v>
      </c>
      <c r="W7" s="25">
        <v>312.55</v>
      </c>
      <c r="X7" s="25">
        <v>63.37</v>
      </c>
      <c r="Y7" s="25">
        <v>68.53</v>
      </c>
      <c r="Z7" s="25">
        <v>74.400000000000006</v>
      </c>
      <c r="AA7" s="25">
        <v>75.790000000000006</v>
      </c>
      <c r="AB7" s="25">
        <v>64.72</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1373.96</v>
      </c>
      <c r="BF7" s="25">
        <v>1385.61</v>
      </c>
      <c r="BG7" s="25">
        <v>1547.3</v>
      </c>
      <c r="BH7" s="25">
        <v>1357.05</v>
      </c>
      <c r="BI7" s="25">
        <v>1308.56</v>
      </c>
      <c r="BJ7" s="25">
        <v>1061.58</v>
      </c>
      <c r="BK7" s="25">
        <v>1007.7</v>
      </c>
      <c r="BL7" s="25">
        <v>1018.52</v>
      </c>
      <c r="BM7" s="25">
        <v>949.61</v>
      </c>
      <c r="BN7" s="25">
        <v>918.84</v>
      </c>
      <c r="BO7" s="25">
        <v>940.88</v>
      </c>
      <c r="BP7" s="25">
        <v>56.09</v>
      </c>
      <c r="BQ7" s="25">
        <v>56.64</v>
      </c>
      <c r="BR7" s="25">
        <v>65.260000000000005</v>
      </c>
      <c r="BS7" s="25">
        <v>65.58</v>
      </c>
      <c r="BT7" s="25">
        <v>60</v>
      </c>
      <c r="BU7" s="25">
        <v>58.52</v>
      </c>
      <c r="BV7" s="25">
        <v>59.22</v>
      </c>
      <c r="BW7" s="25">
        <v>58.79</v>
      </c>
      <c r="BX7" s="25">
        <v>58.41</v>
      </c>
      <c r="BY7" s="25">
        <v>58.27</v>
      </c>
      <c r="BZ7" s="25">
        <v>54.59</v>
      </c>
      <c r="CA7" s="25">
        <v>239.4</v>
      </c>
      <c r="CB7" s="25">
        <v>234.94</v>
      </c>
      <c r="CC7" s="25">
        <v>205.91</v>
      </c>
      <c r="CD7" s="25">
        <v>242.65</v>
      </c>
      <c r="CE7" s="25">
        <v>261.38</v>
      </c>
      <c r="CF7" s="25">
        <v>296.3</v>
      </c>
      <c r="CG7" s="25">
        <v>292.89999999999998</v>
      </c>
      <c r="CH7" s="25">
        <v>298.25</v>
      </c>
      <c r="CI7" s="25">
        <v>303.27999999999997</v>
      </c>
      <c r="CJ7" s="25">
        <v>303.81</v>
      </c>
      <c r="CK7" s="25">
        <v>301.2</v>
      </c>
      <c r="CL7" s="25">
        <v>70.290000000000006</v>
      </c>
      <c r="CM7" s="25">
        <v>59.77</v>
      </c>
      <c r="CN7" s="25">
        <v>59.17</v>
      </c>
      <c r="CO7" s="25">
        <v>61.18</v>
      </c>
      <c r="CP7" s="25">
        <v>67.87</v>
      </c>
      <c r="CQ7" s="25">
        <v>57.3</v>
      </c>
      <c r="CR7" s="25">
        <v>56.76</v>
      </c>
      <c r="CS7" s="25">
        <v>56.04</v>
      </c>
      <c r="CT7" s="25">
        <v>58.52</v>
      </c>
      <c r="CU7" s="25">
        <v>58.88</v>
      </c>
      <c r="CV7" s="25">
        <v>56.42</v>
      </c>
      <c r="CW7" s="25">
        <v>60.03</v>
      </c>
      <c r="CX7" s="25">
        <v>72.739999999999995</v>
      </c>
      <c r="CY7" s="25">
        <v>70.87</v>
      </c>
      <c r="CZ7" s="25">
        <v>66.72</v>
      </c>
      <c r="DA7" s="25">
        <v>63.25</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1.02</v>
      </c>
      <c r="EF7" s="25">
        <v>0.38</v>
      </c>
      <c r="EG7" s="25">
        <v>0</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lg061</cp:lastModifiedBy>
  <dcterms:created xsi:type="dcterms:W3CDTF">2022-12-01T01:09:16Z</dcterms:created>
  <dcterms:modified xsi:type="dcterms:W3CDTF">2023-01-16T02:12:40Z</dcterms:modified>
  <cp:category/>
</cp:coreProperties>
</file>