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W:\建設課\05_2022年度\03.　特別会計\05.　決算\09． 経営分析\回答\"/>
    </mc:Choice>
  </mc:AlternateContent>
  <xr:revisionPtr revIDLastSave="0" documentId="13_ncr:1_{1BA215A7-37D2-4B25-A4D4-DEC3222BB169}" xr6:coauthVersionLast="47" xr6:coauthVersionMax="47" xr10:uidLastSave="{00000000-0000-0000-0000-000000000000}"/>
  <workbookProtection workbookAlgorithmName="SHA-512" workbookHashValue="II5eU7wsCv+nwIYqYNJxbOzEViY42TcqqontRuocofbLxsq0/YmWfMEi1GqwZsGVKEba+gVoyBY4Od0ARTyBbA==" workbookSaltValue="UfaOhbiYGT4C+gUtiP4yW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T10" i="4"/>
  <c r="AL10" i="4"/>
  <c r="W10" i="4"/>
  <c r="P10" i="4"/>
  <c r="I10" i="4"/>
  <c r="BB8" i="4"/>
  <c r="AT8" i="4"/>
  <c r="AL8" i="4"/>
  <c r="AD8" i="4"/>
  <c r="W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<sst xmlns="http://schemas.openxmlformats.org/spreadsheetml/2006/main" count="233" uniqueCount="117">
  <si>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</si>
  <si>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</si>
  <si>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</si>
  <si>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</si>
  <si>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</si>
  <si>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</si>
  <si>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</si>
  <si>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</si>
  <si>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</si>
  <si>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</si>
  <si>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</si>
  <si>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</si>
  <si>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</si>
  <si>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</si>
  <si>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</si>
  <si>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</si>
  <si>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</si>
  <si>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</si>
  <si>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</si>
  <si>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</si>
  <si>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</si>
  <si>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</si>
  <si>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</si>
  <si>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</si>
  <si>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</si>
  <si>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</si>
  <si>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</si>
  <si>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</si>
  <si>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</si>
  <si>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</si>
  <si>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</si>
  <si>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</si>
  <si>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</si>
  <si>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</si>
  <si>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</si>
  <si>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</si>
  <si>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</si>
  <si>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</si>
  <si>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</si>
  <si>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</si>
  <si>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</si>
  <si>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</si>
  <si>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</si>
  <si>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</si>
  <si>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</si>
  <si>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</si>
  <si>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</si>
  <si>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</si>
  <si>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</si>
  <si>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</si>
  <si>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</si>
  <si>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</si>
  <si>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</si>
  <si>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</si>
  <si>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</si>
  <si>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</si>
  <si>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</si>
  <si>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</si>
  <si>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</si>
  <si>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</si>
  <si>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</si>
  <si>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</si>
  <si>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</si>
  <si>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</si>
  <si>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</si>
  <si>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</si>
  <si>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</si>
  <si>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</si>
  <si>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</si>
  <si>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</si>
  <si>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</si>
  <si>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</si>
  <si>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</si>
  <si>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</si>
  <si>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</si>
  <si>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</si>
  <si>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</si>
  <si>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</si>
  <si>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</si>
  <si>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</si>
  <si>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</si>
  <si>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</si>
  <si>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</si>
  <si>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</si>
  <si>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</si>
  <si>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</si>
  <si>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</si>
  <si>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</si>
  <si>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</si>
  <si>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</si>
  <si>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</si>
  <si>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</si>
  <si>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</si>
  <si>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</si>
  <si>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</si>
  <si>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</si>
  <si>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</si>
  <si>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</si>
  <si>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</si>
  <si>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</si>
  <si>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</si>
  <si>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</si>
  <si>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</si>
  <si>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</si>
  <si>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</si>
  <si>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</si>
  <si>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</si>
  <si>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</si>
  <si>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</si>
  <si>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</si>
  <si>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</si>
  <si>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</si>
  <si>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</si>
  <si>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</si>
  <si>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簡易水道事業は、料金収入だけでは施設の維持管理ができず、一般会計繰入金に頼っている状況にあるため、事業の見直し（料金改定、施設の更新等）を行う必要があると考える。</t>
    <rPh sb="0" eb="2">
      <t>カンイ</t>
    </rPh>
    <rPh sb="2" eb="4">
      <t>スイドウ</t>
    </rPh>
    <rPh sb="4" eb="6">
      <t>ジギョウ</t>
    </rPh>
    <rPh sb="8" eb="10">
      <t>リョウキン</t>
    </rPh>
    <rPh sb="10" eb="12">
      <t>シュウニュウ</t>
    </rPh>
    <rPh sb="16" eb="18">
      <t>シセツ</t>
    </rPh>
    <rPh sb="19" eb="21">
      <t>イジ</t>
    </rPh>
    <rPh sb="21" eb="23">
      <t>カンリ</t>
    </rPh>
    <rPh sb="28" eb="30">
      <t>イッパン</t>
    </rPh>
    <rPh sb="30" eb="32">
      <t>カイケイ</t>
    </rPh>
    <rPh sb="32" eb="34">
      <t>クリイレ</t>
    </rPh>
    <rPh sb="34" eb="35">
      <t>キン</t>
    </rPh>
    <rPh sb="36" eb="37">
      <t>タヨ</t>
    </rPh>
    <rPh sb="41" eb="43">
      <t>ジョウキョウ</t>
    </rPh>
    <rPh sb="49" eb="51">
      <t>ジギョウ</t>
    </rPh>
    <rPh sb="52" eb="54">
      <t>ミナオ</t>
    </rPh>
    <rPh sb="56" eb="58">
      <t>リョウキン</t>
    </rPh>
    <rPh sb="58" eb="60">
      <t>カイテイ</t>
    </rPh>
    <rPh sb="61" eb="63">
      <t>シセツ</t>
    </rPh>
    <rPh sb="64" eb="66">
      <t>コウシン</t>
    </rPh>
    <rPh sb="66" eb="67">
      <t>トウ</t>
    </rPh>
    <rPh sb="69" eb="70">
      <t>オコナ</t>
    </rPh>
    <rPh sb="71" eb="73">
      <t>ヒツヨウ</t>
    </rPh>
    <rPh sb="77" eb="78">
      <t>カンガ</t>
    </rPh>
    <phoneticPr fontId="4"/>
  </si>
  <si>
    <t>使用開始から20年以上が経過しており老朽化が進行しているため、優先順位をつけながら更新、修繕を行う必要があると考える。</t>
    <rPh sb="0" eb="2">
      <t>シヨウ</t>
    </rPh>
    <rPh sb="2" eb="4">
      <t>カイシ</t>
    </rPh>
    <rPh sb="8" eb="11">
      <t>ネンイジョウ</t>
    </rPh>
    <rPh sb="12" eb="14">
      <t>ケイカ</t>
    </rPh>
    <rPh sb="18" eb="21">
      <t>ロウキュウカ</t>
    </rPh>
    <rPh sb="22" eb="24">
      <t>シンコウ</t>
    </rPh>
    <rPh sb="31" eb="33">
      <t>ユウセン</t>
    </rPh>
    <rPh sb="33" eb="35">
      <t>ジュンイ</t>
    </rPh>
    <rPh sb="41" eb="43">
      <t>コウシン</t>
    </rPh>
    <rPh sb="44" eb="46">
      <t>シュウゼン</t>
    </rPh>
    <rPh sb="47" eb="48">
      <t>オコナ</t>
    </rPh>
    <rPh sb="49" eb="51">
      <t>ヒツヨウ</t>
    </rPh>
    <rPh sb="55" eb="56">
      <t>カンガ</t>
    </rPh>
    <phoneticPr fontId="4"/>
  </si>
  <si>
    <t>令和3年度は、徴収を強化し滞納圧縮に努め、徴収率が向上した。しかし、新型コロナウイルス感染症流行に伴う観光客の減により水道使用料は、減少している。
また、支出に対して料金収入だけで賄うことができないため、一般会計繰入金に頼っている状況。</t>
    <rPh sb="0" eb="2">
      <t>レイワ</t>
    </rPh>
    <rPh sb="3" eb="5">
      <t>ネンド</t>
    </rPh>
    <rPh sb="7" eb="9">
      <t>チョウシュウ</t>
    </rPh>
    <rPh sb="10" eb="12">
      <t>キョウカ</t>
    </rPh>
    <rPh sb="13" eb="15">
      <t>タイノウ</t>
    </rPh>
    <rPh sb="15" eb="17">
      <t>アッシュク</t>
    </rPh>
    <rPh sb="18" eb="19">
      <t>ツト</t>
    </rPh>
    <rPh sb="21" eb="23">
      <t>チョウシュウ</t>
    </rPh>
    <rPh sb="23" eb="24">
      <t>リツ</t>
    </rPh>
    <rPh sb="25" eb="27">
      <t>コウジョウ</t>
    </rPh>
    <rPh sb="34" eb="36">
      <t>シンガタ</t>
    </rPh>
    <rPh sb="43" eb="45">
      <t>カンセン</t>
    </rPh>
    <rPh sb="45" eb="46">
      <t>ショウ</t>
    </rPh>
    <rPh sb="46" eb="48">
      <t>リュウコウ</t>
    </rPh>
    <rPh sb="49" eb="50">
      <t>トモナ</t>
    </rPh>
    <rPh sb="51" eb="53">
      <t>カンコウ</t>
    </rPh>
    <rPh sb="53" eb="54">
      <t>キャク</t>
    </rPh>
    <rPh sb="55" eb="56">
      <t>ゲン</t>
    </rPh>
    <rPh sb="59" eb="61">
      <t>スイドウ</t>
    </rPh>
    <rPh sb="61" eb="64">
      <t>シヨウリョウ</t>
    </rPh>
    <rPh sb="66" eb="68">
      <t>ゲンショウ</t>
    </rPh>
    <rPh sb="77" eb="79">
      <t>シシュツ</t>
    </rPh>
    <rPh sb="80" eb="81">
      <t>タイ</t>
    </rPh>
    <rPh sb="83" eb="85">
      <t>リョウキン</t>
    </rPh>
    <rPh sb="85" eb="87">
      <t>シュウニュウ</t>
    </rPh>
    <rPh sb="90" eb="91">
      <t>マカナ</t>
    </rPh>
    <rPh sb="102" eb="104">
      <t>イッパン</t>
    </rPh>
    <rPh sb="104" eb="106">
      <t>カイケイ</t>
    </rPh>
    <rPh sb="106" eb="108">
      <t>クリイレ</t>
    </rPh>
    <rPh sb="108" eb="109">
      <t>キン</t>
    </rPh>
    <rPh sb="110" eb="111">
      <t>タヨ</t>
    </rPh>
    <rPh sb="115" eb="11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</si>
</sst>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0.57999999999999996</c:v>
                </c:pt>
                <c:pt idx="1">
                  <c:v>0.68</c:v>
                </c:pt>
                <c:pt idx="2">
                  <c:v>0.21</c:v>
                </c:pt>
                <c:pt idx="3">
                  <c:v>0.05</c:v>
                </c:pt>
                <c:pt idx="4">
                  <c:v>0.25</c:v>
                </c:pt>
              </c:numCache>
            </c:numRef>
          </c:val>
          <c:extLst>
            <c:ext xmlns:c16="http://schemas.microsoft.com/office/drawing/2014/chart" uri="{C3380CC4-5D6E-409C-BE32-E72D297353CC}">
              <c16:uniqueId val="{00000000-34AE-43CF-B9EE-D5FC7036342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34AE-43CF-B9EE-D5FC7036342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53.42</c:v>
                </c:pt>
                <c:pt idx="1">
                  <c:v>52.42</c:v>
                </c:pt>
                <c:pt idx="2">
                  <c:v>52.71</c:v>
                </c:pt>
                <c:pt idx="3">
                  <c:v>47.76</c:v>
                </c:pt>
                <c:pt idx="4">
                  <c:v>38.85</c:v>
                </c:pt>
              </c:numCache>
            </c:numRef>
          </c:val>
          <c:extLst>
            <c:ext xmlns:c16="http://schemas.microsoft.com/office/drawing/2014/chart" uri="{C3380CC4-5D6E-409C-BE32-E72D297353CC}">
              <c16:uniqueId val="{00000000-6688-4666-994C-D8181B45C2A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6688-4666-994C-D8181B45C2A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70.680000000000007</c:v>
                </c:pt>
                <c:pt idx="1">
                  <c:v>70.680000000000007</c:v>
                </c:pt>
                <c:pt idx="2">
                  <c:v>70.69</c:v>
                </c:pt>
                <c:pt idx="3">
                  <c:v>70.69</c:v>
                </c:pt>
                <c:pt idx="4">
                  <c:v>90</c:v>
                </c:pt>
              </c:numCache>
            </c:numRef>
          </c:val>
          <c:extLst>
            <c:ext xmlns:c16="http://schemas.microsoft.com/office/drawing/2014/chart" uri="{C3380CC4-5D6E-409C-BE32-E72D297353CC}">
              <c16:uniqueId val="{00000000-2820-4A53-B08F-2C9F090C86B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2820-4A53-B08F-2C9F090C86B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80.819999999999993</c:v>
                </c:pt>
                <c:pt idx="1">
                  <c:v>76.400000000000006</c:v>
                </c:pt>
                <c:pt idx="2">
                  <c:v>76.27</c:v>
                </c:pt>
                <c:pt idx="3">
                  <c:v>68.319999999999993</c:v>
                </c:pt>
                <c:pt idx="4">
                  <c:v>67</c:v>
                </c:pt>
              </c:numCache>
            </c:numRef>
          </c:val>
          <c:extLst>
            <c:ext xmlns:c16="http://schemas.microsoft.com/office/drawing/2014/chart" uri="{C3380CC4-5D6E-409C-BE32-E72D297353CC}">
              <c16:uniqueId val="{00000000-BBE2-4A21-B93A-5CF3DEB57DE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BBE2-4A21-B93A-5CF3DEB57DE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46-4A17-9438-71A5D6EDE07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46-4A17-9438-71A5D6EDE07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EE-4FFF-AF11-E16E1296EF0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EE-4FFF-AF11-E16E1296EF0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E2-4F66-9798-B5C417ABE7C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E2-4F66-9798-B5C417ABE7C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FF-4A86-8F4F-E57007B1293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FF-4A86-8F4F-E57007B1293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1135.8</c:v>
                </c:pt>
                <c:pt idx="1">
                  <c:v>1195.8399999999999</c:v>
                </c:pt>
                <c:pt idx="2">
                  <c:v>1229.51</c:v>
                </c:pt>
                <c:pt idx="3">
                  <c:v>1329.25</c:v>
                </c:pt>
                <c:pt idx="4">
                  <c:v>1222.6199999999999</c:v>
                </c:pt>
              </c:numCache>
            </c:numRef>
          </c:val>
          <c:extLst>
            <c:ext xmlns:c16="http://schemas.microsoft.com/office/drawing/2014/chart" uri="{C3380CC4-5D6E-409C-BE32-E72D297353CC}">
              <c16:uniqueId val="{00000000-3456-4FE9-9B2B-DABE9EB6ECE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3456-4FE9-9B2B-DABE9EB6ECE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60.65</c:v>
                </c:pt>
                <c:pt idx="1">
                  <c:v>50.67</c:v>
                </c:pt>
                <c:pt idx="2">
                  <c:v>51.33</c:v>
                </c:pt>
                <c:pt idx="3">
                  <c:v>50.7</c:v>
                </c:pt>
                <c:pt idx="4">
                  <c:v>49.57</c:v>
                </c:pt>
              </c:numCache>
            </c:numRef>
          </c:val>
          <c:extLst>
            <c:ext xmlns:c16="http://schemas.microsoft.com/office/drawing/2014/chart" uri="{C3380CC4-5D6E-409C-BE32-E72D297353CC}">
              <c16:uniqueId val="{00000000-2ECC-4751-A19A-EFA3D79A2D3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2ECC-4751-A19A-EFA3D79A2D3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207.63</c:v>
                </c:pt>
                <c:pt idx="1">
                  <c:v>241.85</c:v>
                </c:pt>
                <c:pt idx="2">
                  <c:v>236.96</c:v>
                </c:pt>
                <c:pt idx="3">
                  <c:v>247.77</c:v>
                </c:pt>
                <c:pt idx="4">
                  <c:v>278.94</c:v>
                </c:pt>
              </c:numCache>
            </c:numRef>
          </c:val>
          <c:extLst>
            <c:ext xmlns:c16="http://schemas.microsoft.com/office/drawing/2014/chart" uri="{C3380CC4-5D6E-409C-BE32-E72D297353CC}">
              <c16:uniqueId val="{00000000-64E6-4179-A68D-2115783BC91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64E6-4179-A68D-2115783BC91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福島県　北塩原村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2591</v>
      </c>
      <c r="AM8" s="60"/>
      <c r="AN8" s="60"/>
      <c r="AO8" s="60"/>
      <c r="AP8" s="60"/>
      <c r="AQ8" s="60"/>
      <c r="AR8" s="60"/>
      <c r="AS8" s="60"/>
      <c r="AT8" s="36">
        <f>データ!$S$6</f>
        <v>234.08</v>
      </c>
      <c r="AU8" s="36"/>
      <c r="AV8" s="36"/>
      <c r="AW8" s="36"/>
      <c r="AX8" s="36"/>
      <c r="AY8" s="36"/>
      <c r="AZ8" s="36"/>
      <c r="BA8" s="36"/>
      <c r="BB8" s="36">
        <f>データ!$T$6</f>
        <v>11.07</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98.15</v>
      </c>
      <c r="Q10" s="36"/>
      <c r="R10" s="36"/>
      <c r="S10" s="36"/>
      <c r="T10" s="36"/>
      <c r="U10" s="36"/>
      <c r="V10" s="36"/>
      <c r="W10" s="60">
        <f>データ!$Q$6</f>
        <v>2200</v>
      </c>
      <c r="X10" s="60"/>
      <c r="Y10" s="60"/>
      <c r="Z10" s="60"/>
      <c r="AA10" s="60"/>
      <c r="AB10" s="60"/>
      <c r="AC10" s="60"/>
      <c r="AD10" s="2"/>
      <c r="AE10" s="2"/>
      <c r="AF10" s="2"/>
      <c r="AG10" s="2"/>
      <c r="AH10" s="2"/>
      <c r="AI10" s="2"/>
      <c r="AJ10" s="2"/>
      <c r="AK10" s="2"/>
      <c r="AL10" s="60">
        <f>データ!$U$6</f>
        <v>2488</v>
      </c>
      <c r="AM10" s="60"/>
      <c r="AN10" s="60"/>
      <c r="AO10" s="60"/>
      <c r="AP10" s="60"/>
      <c r="AQ10" s="60"/>
      <c r="AR10" s="60"/>
      <c r="AS10" s="60"/>
      <c r="AT10" s="36">
        <f>データ!$V$6</f>
        <v>1.99</v>
      </c>
      <c r="AU10" s="36"/>
      <c r="AV10" s="36"/>
      <c r="AW10" s="36"/>
      <c r="AX10" s="36"/>
      <c r="AY10" s="36"/>
      <c r="AZ10" s="36"/>
      <c r="BA10" s="36"/>
      <c r="BB10" s="36">
        <f>データ!$W$6</f>
        <v>1250.25</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114</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BV9nQaw/TqzyTIr6ywBHGlVGsDH4S4pq+QKJPpwxkjjNW1sOJ9Ia5lzE6FHUqLL4iokVCn3+rbusz64AvMakeA==" saltValue="r2QyUIUvHcGgh89y14SLS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74021</v>
      </c>
      <c r="D6" s="20">
        <f t="shared" si="3"/>
        <v>47</v>
      </c>
      <c r="E6" s="20">
        <f t="shared" si="3"/>
        <v>1</v>
      </c>
      <c r="F6" s="20">
        <f t="shared" si="3"/>
        <v>0</v>
      </c>
      <c r="G6" s="20">
        <f t="shared" si="3"/>
        <v>0</v>
      </c>
      <c r="H6" s="20" t="str">
        <f t="shared" si="3"/>
        <v>福島県　北塩原村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98.15</v>
      </c>
      <c r="Q6" s="21">
        <f t="shared" si="3"/>
        <v>2200</v>
      </c>
      <c r="R6" s="21">
        <f t="shared" si="3"/>
        <v>2591</v>
      </c>
      <c r="S6" s="21">
        <f t="shared" si="3"/>
        <v>234.08</v>
      </c>
      <c r="T6" s="21">
        <f t="shared" si="3"/>
        <v>11.07</v>
      </c>
      <c r="U6" s="21">
        <f t="shared" si="3"/>
        <v>2488</v>
      </c>
      <c r="V6" s="21">
        <f t="shared" si="3"/>
        <v>1.99</v>
      </c>
      <c r="W6" s="21">
        <f t="shared" si="3"/>
        <v>1250.25</v>
      </c>
      <c r="X6" s="22">
        <f>IF(X7="",NA(),X7)</f>
        <v>80.819999999999993</v>
      </c>
      <c r="Y6" s="22">
        <f t="shared" ref="Y6:AG6" si="4">IF(Y7="",NA(),Y7)</f>
        <v>76.400000000000006</v>
      </c>
      <c r="Z6" s="22">
        <f t="shared" si="4"/>
        <v>76.27</v>
      </c>
      <c r="AA6" s="22">
        <f t="shared" si="4"/>
        <v>68.319999999999993</v>
      </c>
      <c r="AB6" s="22">
        <f t="shared" si="4"/>
        <v>67</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1135.8</v>
      </c>
      <c r="BF6" s="22">
        <f t="shared" ref="BF6:BN6" si="7">IF(BF7="",NA(),BF7)</f>
        <v>1195.8399999999999</v>
      </c>
      <c r="BG6" s="22">
        <f t="shared" si="7"/>
        <v>1229.51</v>
      </c>
      <c r="BH6" s="22">
        <f t="shared" si="7"/>
        <v>1329.25</v>
      </c>
      <c r="BI6" s="22">
        <f t="shared" si="7"/>
        <v>1222.6199999999999</v>
      </c>
      <c r="BJ6" s="22">
        <f t="shared" si="7"/>
        <v>1061.58</v>
      </c>
      <c r="BK6" s="22">
        <f t="shared" si="7"/>
        <v>1007.7</v>
      </c>
      <c r="BL6" s="22">
        <f t="shared" si="7"/>
        <v>1018.52</v>
      </c>
      <c r="BM6" s="22">
        <f t="shared" si="7"/>
        <v>949.61</v>
      </c>
      <c r="BN6" s="22">
        <f t="shared" si="7"/>
        <v>918.84</v>
      </c>
      <c r="BO6" s="21" t="str">
        <f>IF(BO7="","",IF(BO7="-","【-】","【"&amp;SUBSTITUTE(TEXT(BO7,"#,##0.00"),"-","△")&amp;"】"))</f>
        <v>【940.88】</v>
      </c>
      <c r="BP6" s="22">
        <f>IF(BP7="",NA(),BP7)</f>
        <v>60.65</v>
      </c>
      <c r="BQ6" s="22">
        <f t="shared" ref="BQ6:BY6" si="8">IF(BQ7="",NA(),BQ7)</f>
        <v>50.67</v>
      </c>
      <c r="BR6" s="22">
        <f t="shared" si="8"/>
        <v>51.33</v>
      </c>
      <c r="BS6" s="22">
        <f t="shared" si="8"/>
        <v>50.7</v>
      </c>
      <c r="BT6" s="22">
        <f t="shared" si="8"/>
        <v>49.57</v>
      </c>
      <c r="BU6" s="22">
        <f t="shared" si="8"/>
        <v>58.52</v>
      </c>
      <c r="BV6" s="22">
        <f t="shared" si="8"/>
        <v>59.22</v>
      </c>
      <c r="BW6" s="22">
        <f t="shared" si="8"/>
        <v>58.79</v>
      </c>
      <c r="BX6" s="22">
        <f t="shared" si="8"/>
        <v>58.41</v>
      </c>
      <c r="BY6" s="22">
        <f t="shared" si="8"/>
        <v>58.27</v>
      </c>
      <c r="BZ6" s="21" t="str">
        <f>IF(BZ7="","",IF(BZ7="-","【-】","【"&amp;SUBSTITUTE(TEXT(BZ7,"#,##0.00"),"-","△")&amp;"】"))</f>
        <v>【54.59】</v>
      </c>
      <c r="CA6" s="22">
        <f>IF(CA7="",NA(),CA7)</f>
        <v>207.63</v>
      </c>
      <c r="CB6" s="22">
        <f t="shared" ref="CB6:CJ6" si="9">IF(CB7="",NA(),CB7)</f>
        <v>241.85</v>
      </c>
      <c r="CC6" s="22">
        <f t="shared" si="9"/>
        <v>236.96</v>
      </c>
      <c r="CD6" s="22">
        <f t="shared" si="9"/>
        <v>247.77</v>
      </c>
      <c r="CE6" s="22">
        <f t="shared" si="9"/>
        <v>278.94</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53.42</v>
      </c>
      <c r="CM6" s="22">
        <f t="shared" ref="CM6:CU6" si="10">IF(CM7="",NA(),CM7)</f>
        <v>52.42</v>
      </c>
      <c r="CN6" s="22">
        <f t="shared" si="10"/>
        <v>52.71</v>
      </c>
      <c r="CO6" s="22">
        <f t="shared" si="10"/>
        <v>47.76</v>
      </c>
      <c r="CP6" s="22">
        <f t="shared" si="10"/>
        <v>38.85</v>
      </c>
      <c r="CQ6" s="22">
        <f t="shared" si="10"/>
        <v>57.3</v>
      </c>
      <c r="CR6" s="22">
        <f t="shared" si="10"/>
        <v>56.76</v>
      </c>
      <c r="CS6" s="22">
        <f t="shared" si="10"/>
        <v>56.04</v>
      </c>
      <c r="CT6" s="22">
        <f t="shared" si="10"/>
        <v>58.52</v>
      </c>
      <c r="CU6" s="22">
        <f t="shared" si="10"/>
        <v>58.88</v>
      </c>
      <c r="CV6" s="21" t="str">
        <f>IF(CV7="","",IF(CV7="-","【-】","【"&amp;SUBSTITUTE(TEXT(CV7,"#,##0.00"),"-","△")&amp;"】"))</f>
        <v>【56.42】</v>
      </c>
      <c r="CW6" s="22">
        <f>IF(CW7="",NA(),CW7)</f>
        <v>70.680000000000007</v>
      </c>
      <c r="CX6" s="22">
        <f t="shared" ref="CX6:DF6" si="11">IF(CX7="",NA(),CX7)</f>
        <v>70.680000000000007</v>
      </c>
      <c r="CY6" s="22">
        <f t="shared" si="11"/>
        <v>70.69</v>
      </c>
      <c r="CZ6" s="22">
        <f t="shared" si="11"/>
        <v>70.69</v>
      </c>
      <c r="DA6" s="22">
        <f t="shared" si="11"/>
        <v>90</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0.57999999999999996</v>
      </c>
      <c r="EE6" s="22">
        <f t="shared" ref="EE6:EM6" si="14">IF(EE7="",NA(),EE7)</f>
        <v>0.68</v>
      </c>
      <c r="EF6" s="22">
        <f t="shared" si="14"/>
        <v>0.21</v>
      </c>
      <c r="EG6" s="22">
        <f t="shared" si="14"/>
        <v>0.05</v>
      </c>
      <c r="EH6" s="22">
        <f t="shared" si="14"/>
        <v>0.25</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74021</v>
      </c>
      <c r="D7" s="24">
        <v>47</v>
      </c>
      <c r="E7" s="24">
        <v>1</v>
      </c>
      <c r="F7" s="24">
        <v>0</v>
      </c>
      <c r="G7" s="24">
        <v>0</v>
      </c>
      <c r="H7" s="24" t="s">
        <v>96</v>
      </c>
      <c r="I7" s="24" t="s">
        <v>97</v>
      </c>
      <c r="J7" s="24" t="s">
        <v>98</v>
      </c>
      <c r="K7" s="24" t="s">
        <v>99</v>
      </c>
      <c r="L7" s="24" t="s">
        <v>100</v>
      </c>
      <c r="M7" s="24" t="s">
        <v>101</v>
      </c>
      <c r="N7" s="25" t="s">
        <v>102</v>
      </c>
      <c r="O7" s="25" t="s">
        <v>103</v>
      </c>
      <c r="P7" s="25">
        <v>98.15</v>
      </c>
      <c r="Q7" s="25">
        <v>2200</v>
      </c>
      <c r="R7" s="25">
        <v>2591</v>
      </c>
      <c r="S7" s="25">
        <v>234.08</v>
      </c>
      <c r="T7" s="25">
        <v>11.07</v>
      </c>
      <c r="U7" s="25">
        <v>2488</v>
      </c>
      <c r="V7" s="25">
        <v>1.99</v>
      </c>
      <c r="W7" s="25">
        <v>1250.25</v>
      </c>
      <c r="X7" s="25">
        <v>80.819999999999993</v>
      </c>
      <c r="Y7" s="25">
        <v>76.400000000000006</v>
      </c>
      <c r="Z7" s="25">
        <v>76.27</v>
      </c>
      <c r="AA7" s="25">
        <v>68.319999999999993</v>
      </c>
      <c r="AB7" s="25">
        <v>67</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1135.8</v>
      </c>
      <c r="BF7" s="25">
        <v>1195.8399999999999</v>
      </c>
      <c r="BG7" s="25">
        <v>1229.51</v>
      </c>
      <c r="BH7" s="25">
        <v>1329.25</v>
      </c>
      <c r="BI7" s="25">
        <v>1222.6199999999999</v>
      </c>
      <c r="BJ7" s="25">
        <v>1061.58</v>
      </c>
      <c r="BK7" s="25">
        <v>1007.7</v>
      </c>
      <c r="BL7" s="25">
        <v>1018.52</v>
      </c>
      <c r="BM7" s="25">
        <v>949.61</v>
      </c>
      <c r="BN7" s="25">
        <v>918.84</v>
      </c>
      <c r="BO7" s="25">
        <v>940.88</v>
      </c>
      <c r="BP7" s="25">
        <v>60.65</v>
      </c>
      <c r="BQ7" s="25">
        <v>50.67</v>
      </c>
      <c r="BR7" s="25">
        <v>51.33</v>
      </c>
      <c r="BS7" s="25">
        <v>50.7</v>
      </c>
      <c r="BT7" s="25">
        <v>49.57</v>
      </c>
      <c r="BU7" s="25">
        <v>58.52</v>
      </c>
      <c r="BV7" s="25">
        <v>59.22</v>
      </c>
      <c r="BW7" s="25">
        <v>58.79</v>
      </c>
      <c r="BX7" s="25">
        <v>58.41</v>
      </c>
      <c r="BY7" s="25">
        <v>58.27</v>
      </c>
      <c r="BZ7" s="25">
        <v>54.59</v>
      </c>
      <c r="CA7" s="25">
        <v>207.63</v>
      </c>
      <c r="CB7" s="25">
        <v>241.85</v>
      </c>
      <c r="CC7" s="25">
        <v>236.96</v>
      </c>
      <c r="CD7" s="25">
        <v>247.77</v>
      </c>
      <c r="CE7" s="25">
        <v>278.94</v>
      </c>
      <c r="CF7" s="25">
        <v>296.3</v>
      </c>
      <c r="CG7" s="25">
        <v>292.89999999999998</v>
      </c>
      <c r="CH7" s="25">
        <v>298.25</v>
      </c>
      <c r="CI7" s="25">
        <v>303.27999999999997</v>
      </c>
      <c r="CJ7" s="25">
        <v>303.81</v>
      </c>
      <c r="CK7" s="25">
        <v>301.2</v>
      </c>
      <c r="CL7" s="25">
        <v>53.42</v>
      </c>
      <c r="CM7" s="25">
        <v>52.42</v>
      </c>
      <c r="CN7" s="25">
        <v>52.71</v>
      </c>
      <c r="CO7" s="25">
        <v>47.76</v>
      </c>
      <c r="CP7" s="25">
        <v>38.85</v>
      </c>
      <c r="CQ7" s="25">
        <v>57.3</v>
      </c>
      <c r="CR7" s="25">
        <v>56.76</v>
      </c>
      <c r="CS7" s="25">
        <v>56.04</v>
      </c>
      <c r="CT7" s="25">
        <v>58.52</v>
      </c>
      <c r="CU7" s="25">
        <v>58.88</v>
      </c>
      <c r="CV7" s="25">
        <v>56.42</v>
      </c>
      <c r="CW7" s="25">
        <v>70.680000000000007</v>
      </c>
      <c r="CX7" s="25">
        <v>70.680000000000007</v>
      </c>
      <c r="CY7" s="25">
        <v>70.69</v>
      </c>
      <c r="CZ7" s="25">
        <v>70.69</v>
      </c>
      <c r="DA7" s="25">
        <v>90</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0.57999999999999996</v>
      </c>
      <c r="EE7" s="25">
        <v>0.68</v>
      </c>
      <c r="EF7" s="25">
        <v>0.21</v>
      </c>
      <c r="EG7" s="25">
        <v>0.05</v>
      </c>
      <c r="EH7" s="25">
        <v>0.25</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