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310\Desktop\"/>
    </mc:Choice>
  </mc:AlternateContent>
  <workbookProtection workbookAlgorithmName="SHA-512" workbookHashValue="P4pVW5Y+ZhkLmoaXfO+cxCbDdanttXOr3oO5ek79R8R036tBGIcCMj3bsQz+og+IUCj9Ymt63/PHPCsrahiajg==" workbookSaltValue="fV8LqC67i8d8ra8al4wAQg==" workbookSpinCount="100000" lockStructure="1"/>
  <bookViews>
    <workbookView xWindow="0" yWindow="0" windowWidth="19200" windowHeight="113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<sst xmlns="http://schemas.openxmlformats.org/spreadsheetml/2006/main" count="228" uniqueCount="114">
  <si>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</si>
  <si>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</si>
  <si>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</si>
  <si>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</si>
  <si>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</si>
  <si>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</si>
  <si>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</si>
  <si>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</si>
  <si>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</si>
  <si>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</si>
  <si>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</si>
  <si>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</si>
  <si>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</si>
  <si>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</si>
  <si>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</si>
  <si>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</si>
  <si>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</si>
  <si>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</si>
  <si>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</si>
  <si>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</si>
  <si>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</si>
  <si>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</si>
  <si>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</si>
  <si>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</si>
  <si>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</si>
  <si>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</si>
  <si>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</si>
  <si>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</si>
  <si>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</si>
  <si>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</si>
  <si>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</si>
  <si>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</si>
  <si>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</si>
  <si>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</si>
  <si>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</si>
  <si>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</si>
  <si>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</si>
  <si>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</si>
  <si>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</si>
  <si>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</si>
  <si>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</si>
  <si>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</si>
  <si>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</si>
  <si>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</si>
  <si>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</si>
  <si>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</si>
  <si>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</si>
  <si>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</si>
  <si>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</si>
  <si>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</si>
  <si>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</si>
  <si>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</si>
  <si>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</si>
  <si>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</si>
  <si>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</si>
  <si>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</si>
  <si>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</si>
  <si>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</si>
  <si>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</si>
  <si>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</si>
  <si>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</si>
  <si>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</si>
  <si>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</si>
  <si>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</si>
  <si>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</si>
  <si>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</si>
  <si>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</si>
  <si>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</si>
  <si>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</si>
  <si>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</si>
  <si>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</si>
  <si>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</si>
  <si>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</si>
  <si>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</si>
  <si>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</si>
  <si>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</si>
  <si>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</si>
  <si>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</si>
  <si>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</si>
  <si>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</si>
  <si>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</si>
  <si>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</si>
  <si>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</si>
  <si>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</si>
  <si>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</si>
  <si>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</si>
  <si>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</si>
  <si>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</si>
  <si>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</si>
  <si>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</si>
  <si>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</si>
  <si>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</si>
  <si>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猪苗代町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</si>
  <si>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</si>
  <si>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</si>
  <si>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</si>
  <si>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</si>
  <si>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</si>
  <si>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</si>
  <si>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</si>
  <si>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</si>
  <si>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</si>
  <si>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</si>
  <si>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</si>
  <si>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</si>
  <si>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</si>
  <si>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</si>
  <si>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</si>
  <si>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</si>
  <si>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</si>
  <si>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</si>
  <si>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現在のところ、経常収支比率は100％を上回っているが、料金回収率同様減少傾向にある。
　また、施設や管路の老朽化が進んでおり、優先順位や施設の統廃合等適切な投資規模を予測して計画的な更新事業を行っていかなければならない。
　そのためには、多額の費用が必要となるが、人口減少や節水意識の高まり等により、現在のままでは収入の増加は見込めないため、今後も経費の削減に努めるほか、料金改定や新規企業債借入等の財源確保について検討が必要である。</t>
    <rPh sb="1" eb="3">
      <t>ゲンザイ</t>
    </rPh>
    <rPh sb="8" eb="14">
      <t>ケイジョウシュウシヒリツ</t>
    </rPh>
    <rPh sb="20" eb="22">
      <t>ウワマワ</t>
    </rPh>
    <rPh sb="28" eb="35">
      <t>リョウキンカイシュウリツドウヨウ</t>
    </rPh>
    <rPh sb="35" eb="39">
      <t>ゲンショウケイコウ</t>
    </rPh>
    <rPh sb="48" eb="50">
      <t>シセツ</t>
    </rPh>
    <rPh sb="51" eb="53">
      <t>カンロ</t>
    </rPh>
    <rPh sb="54" eb="57">
      <t>ロウキュウカ</t>
    </rPh>
    <rPh sb="58" eb="59">
      <t>スス</t>
    </rPh>
    <rPh sb="64" eb="68">
      <t>ユウセンジュンイ</t>
    </rPh>
    <rPh sb="69" eb="71">
      <t>シセツ</t>
    </rPh>
    <rPh sb="72" eb="76">
      <t>トウハイゴウトウ</t>
    </rPh>
    <rPh sb="76" eb="78">
      <t>テキセツ</t>
    </rPh>
    <rPh sb="79" eb="83">
      <t>トウシキボ</t>
    </rPh>
    <rPh sb="84" eb="86">
      <t>ヨソク</t>
    </rPh>
    <rPh sb="88" eb="91">
      <t>ケイカクテキ</t>
    </rPh>
    <rPh sb="92" eb="96">
      <t>コウシンジギョウ</t>
    </rPh>
    <rPh sb="97" eb="98">
      <t>オコナ</t>
    </rPh>
    <rPh sb="120" eb="122">
      <t>タガク</t>
    </rPh>
    <rPh sb="123" eb="125">
      <t>ヒヨウ</t>
    </rPh>
    <rPh sb="126" eb="128">
      <t>ヒツヨウ</t>
    </rPh>
    <rPh sb="133" eb="137">
      <t>ジンコウゲンショウ</t>
    </rPh>
    <rPh sb="138" eb="142">
      <t>セッスイイシキ</t>
    </rPh>
    <rPh sb="143" eb="144">
      <t>タカ</t>
    </rPh>
    <rPh sb="146" eb="147">
      <t>トウ</t>
    </rPh>
    <rPh sb="151" eb="153">
      <t>ゲンザイ</t>
    </rPh>
    <rPh sb="158" eb="160">
      <t>シュウニュウ</t>
    </rPh>
    <rPh sb="161" eb="163">
      <t>ゾウカ</t>
    </rPh>
    <rPh sb="164" eb="166">
      <t>ミコ</t>
    </rPh>
    <rPh sb="172" eb="174">
      <t>コンゴ</t>
    </rPh>
    <rPh sb="175" eb="177">
      <t>ケイヒ</t>
    </rPh>
    <rPh sb="178" eb="180">
      <t>サクゲン</t>
    </rPh>
    <rPh sb="181" eb="182">
      <t>ツト</t>
    </rPh>
    <rPh sb="187" eb="191">
      <t>リョウキンカイテイ</t>
    </rPh>
    <rPh sb="209" eb="211">
      <t>ケントウ</t>
    </rPh>
    <rPh sb="212" eb="214">
      <t>ヒツヨウ</t>
    </rPh>
    <phoneticPr fontId="4"/>
  </si>
  <si>
    <t>　経常収支、流動比率は100％を超え、累積欠損もないが、料金回収率が100％を下回った。これは、給水に係る費用を現在の給水収益では賄えていないことを表しており、徴収率を上げることや料金改定を検討し料金確保に努めなければならない。
　企業債残高比率については、ここ数年新たな企業債借入を行っていないため、類似団体の平均値より低く、企業債残高の割合は少ない。
　施設利用率については、利用者の節水意識の向上や人口減少に加え、新型コロナウイルス感染症の影響が続いており、観光客やスキー客などの交流人口は回復の兆しがあるものの、使用水量が減少したままのため、施設利用率が低くなり、類似団体の平均値を大きく下回った。</t>
    <rPh sb="1" eb="5">
      <t>ケイジョウシュウシ</t>
    </rPh>
    <rPh sb="6" eb="10">
      <t>リュウドウヒリツ</t>
    </rPh>
    <rPh sb="16" eb="17">
      <t>コ</t>
    </rPh>
    <rPh sb="19" eb="23">
      <t>ルイセキケッソン</t>
    </rPh>
    <rPh sb="28" eb="33">
      <t>リョウキンカイシュウリツ</t>
    </rPh>
    <rPh sb="39" eb="41">
      <t>シタマワ</t>
    </rPh>
    <rPh sb="48" eb="50">
      <t>キュウスイ</t>
    </rPh>
    <rPh sb="51" eb="52">
      <t>カカ</t>
    </rPh>
    <rPh sb="53" eb="55">
      <t>ヒヨウ</t>
    </rPh>
    <rPh sb="56" eb="58">
      <t>ゲンザイ</t>
    </rPh>
    <rPh sb="59" eb="63">
      <t>キュウスイシュウエキ</t>
    </rPh>
    <rPh sb="65" eb="66">
      <t>マカナ</t>
    </rPh>
    <rPh sb="74" eb="75">
      <t>アラワ</t>
    </rPh>
    <rPh sb="80" eb="83">
      <t>チョウシュウリツ</t>
    </rPh>
    <rPh sb="84" eb="85">
      <t>ア</t>
    </rPh>
    <rPh sb="90" eb="94">
      <t>リョウキンカイテイ</t>
    </rPh>
    <rPh sb="95" eb="97">
      <t>ケントウ</t>
    </rPh>
    <rPh sb="98" eb="102">
      <t>リョウキンカクホ</t>
    </rPh>
    <rPh sb="103" eb="104">
      <t>ツト</t>
    </rPh>
    <rPh sb="116" eb="119">
      <t>キギョウサイ</t>
    </rPh>
    <rPh sb="119" eb="121">
      <t>ザンダカ</t>
    </rPh>
    <rPh sb="121" eb="123">
      <t>ヒリツ</t>
    </rPh>
    <rPh sb="131" eb="133">
      <t>スウネン</t>
    </rPh>
    <rPh sb="133" eb="134">
      <t>アラ</t>
    </rPh>
    <rPh sb="136" eb="141">
      <t>キギョウサイシャクニュウ</t>
    </rPh>
    <rPh sb="142" eb="143">
      <t>オコナ</t>
    </rPh>
    <rPh sb="151" eb="155">
      <t>ルイジダンタイ</t>
    </rPh>
    <rPh sb="156" eb="159">
      <t>ヘイキンチ</t>
    </rPh>
    <rPh sb="161" eb="162">
      <t>ヒク</t>
    </rPh>
    <rPh sb="164" eb="169">
      <t>キギョウサイザンダカ</t>
    </rPh>
    <rPh sb="170" eb="172">
      <t>ワリアイ</t>
    </rPh>
    <rPh sb="173" eb="174">
      <t>スク</t>
    </rPh>
    <rPh sb="179" eb="184">
      <t>シセツリヨウリツ</t>
    </rPh>
    <rPh sb="190" eb="193">
      <t>リヨウシャ</t>
    </rPh>
    <rPh sb="194" eb="198">
      <t>セッスイイシキ</t>
    </rPh>
    <rPh sb="199" eb="201">
      <t>コウジョウ</t>
    </rPh>
    <rPh sb="202" eb="206">
      <t>ジンコウゲンショウ</t>
    </rPh>
    <rPh sb="207" eb="208">
      <t>クワ</t>
    </rPh>
    <rPh sb="210" eb="212">
      <t>シンガタ</t>
    </rPh>
    <rPh sb="219" eb="222">
      <t>カンセンショウ</t>
    </rPh>
    <rPh sb="223" eb="225">
      <t>エイキョウ</t>
    </rPh>
    <rPh sb="226" eb="227">
      <t>ツヅ</t>
    </rPh>
    <rPh sb="232" eb="235">
      <t>カンコウキャク</t>
    </rPh>
    <rPh sb="239" eb="240">
      <t>キャク</t>
    </rPh>
    <rPh sb="243" eb="247">
      <t>コウリュウジンコウ</t>
    </rPh>
    <rPh sb="248" eb="250">
      <t>カイフク</t>
    </rPh>
    <rPh sb="251" eb="252">
      <t>キザ</t>
    </rPh>
    <rPh sb="260" eb="264">
      <t>シヨウスイリョウ</t>
    </rPh>
    <rPh sb="265" eb="267">
      <t>ゲンショウ</t>
    </rPh>
    <rPh sb="275" eb="280">
      <t>シセツリヨウリツ</t>
    </rPh>
    <rPh sb="281" eb="282">
      <t>ヒク</t>
    </rPh>
    <rPh sb="286" eb="290">
      <t>ルイジダンタイ</t>
    </rPh>
    <rPh sb="291" eb="294">
      <t>ヘイキンチ</t>
    </rPh>
    <rPh sb="295" eb="296">
      <t>オオ</t>
    </rPh>
    <rPh sb="298" eb="300">
      <t>シタマワ</t>
    </rPh>
    <phoneticPr fontId="4"/>
  </si>
  <si>
    <t>　第３次拡張事業（昭和53年から昭和62年）で整備した資産の一部は、既に法定耐用年数に達しており、有形固定資産減価償却率が高くなっている。
　管路更新率は、前年度より0.15％微増したが、漏水箇所は年々増加傾向にあり、法定耐用年数に達している管路を中心に計画的に管路の更新を進めなければならない。</t>
    <rPh sb="1" eb="2">
      <t>ダイ</t>
    </rPh>
    <rPh sb="3" eb="4">
      <t>ジ</t>
    </rPh>
    <rPh sb="4" eb="8">
      <t>カクチョウジギョウ</t>
    </rPh>
    <rPh sb="9" eb="11">
      <t>ショウワ</t>
    </rPh>
    <rPh sb="13" eb="14">
      <t>ネン</t>
    </rPh>
    <rPh sb="16" eb="18">
      <t>ショウワ</t>
    </rPh>
    <rPh sb="20" eb="21">
      <t>ネン</t>
    </rPh>
    <rPh sb="23" eb="25">
      <t>セイビ</t>
    </rPh>
    <rPh sb="27" eb="29">
      <t>シサン</t>
    </rPh>
    <rPh sb="30" eb="32">
      <t>イチブ</t>
    </rPh>
    <rPh sb="34" eb="35">
      <t>スデ</t>
    </rPh>
    <rPh sb="36" eb="42">
      <t>ホウテイタイヨウネンスウ</t>
    </rPh>
    <rPh sb="43" eb="44">
      <t>タッ</t>
    </rPh>
    <rPh sb="49" eb="55">
      <t>ユウケイコテイシサン</t>
    </rPh>
    <rPh sb="55" eb="59">
      <t>ゲンカショウキャク</t>
    </rPh>
    <rPh sb="59" eb="60">
      <t>リツ</t>
    </rPh>
    <rPh sb="61" eb="62">
      <t>タカ</t>
    </rPh>
    <rPh sb="78" eb="81">
      <t>ゼンネンド</t>
    </rPh>
    <rPh sb="88" eb="90">
      <t>ビゾウ</t>
    </rPh>
    <rPh sb="94" eb="98">
      <t>ロウスイカショ</t>
    </rPh>
    <rPh sb="99" eb="101">
      <t>ネンネン</t>
    </rPh>
    <rPh sb="101" eb="105">
      <t>ゾウカケイコウ</t>
    </rPh>
    <rPh sb="109" eb="115">
      <t>ホウテイタイヨウネンスウ</t>
    </rPh>
    <rPh sb="116" eb="117">
      <t>タッ</t>
    </rPh>
    <rPh sb="121" eb="123">
      <t>カンロ</t>
    </rPh>
    <rPh sb="124" eb="126">
      <t>チュウシン</t>
    </rPh>
    <rPh sb="127" eb="130">
      <t>ケイカクテキ</t>
    </rPh>
    <rPh sb="131" eb="133">
      <t>カンロ</t>
    </rPh>
    <rPh sb="134" eb="136">
      <t>コウシン</t>
    </rPh>
    <rPh sb="137" eb="138">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</si>
</sst>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0.44</c:v>
                </c:pt>
                <c:pt idx="1">
                  <c:v>1.1299999999999999</c:v>
                </c:pt>
                <c:pt idx="2" formatCode="#,##0.00;&quot;△&quot;#,##0.00">
                  <c:v>0</c:v>
                </c:pt>
                <c:pt idx="3">
                  <c:v>0.18</c:v>
                </c:pt>
                <c:pt idx="4">
                  <c:v>0.33</c:v>
                </c:pt>
              </c:numCache>
            </c:numRef>
          </c:val>
          <c:extLst>
            <c:ext xmlns:c16="http://schemas.microsoft.com/office/drawing/2014/chart" uri="{C3380CC4-5D6E-409C-BE32-E72D297353CC}">
              <c16:uniqueId val="{00000000-4C1D-46F5-8968-CA7D43D08ED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4C1D-46F5-8968-CA7D43D08ED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114.6</c:v>
                </c:pt>
                <c:pt idx="1">
                  <c:v>112.96</c:v>
                </c:pt>
                <c:pt idx="2">
                  <c:v>111.36</c:v>
                </c:pt>
                <c:pt idx="3">
                  <c:v>105.2</c:v>
                </c:pt>
                <c:pt idx="4">
                  <c:v>103.82</c:v>
                </c:pt>
              </c:numCache>
            </c:numRef>
          </c:val>
          <c:extLst>
            <c:ext xmlns:c16="http://schemas.microsoft.com/office/drawing/2014/chart" uri="{C3380CC4-5D6E-409C-BE32-E72D297353CC}">
              <c16:uniqueId val="{00000000-5082-45E9-BEA6-063564B9DF6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5082-45E9-BEA6-063564B9DF6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56.83</c:v>
                </c:pt>
                <c:pt idx="1">
                  <c:v>57.78</c:v>
                </c:pt>
                <c:pt idx="2">
                  <c:v>58.83</c:v>
                </c:pt>
                <c:pt idx="3">
                  <c:v>60.63</c:v>
                </c:pt>
                <c:pt idx="4">
                  <c:v>61.31</c:v>
                </c:pt>
              </c:numCache>
            </c:numRef>
          </c:val>
          <c:extLst>
            <c:ext xmlns:c16="http://schemas.microsoft.com/office/drawing/2014/chart" uri="{C3380CC4-5D6E-409C-BE32-E72D297353CC}">
              <c16:uniqueId val="{00000000-9722-4474-8653-6AB18C4C70E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9722-4474-8653-6AB18C4C70E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35.020000000000003</c:v>
                </c:pt>
                <c:pt idx="1">
                  <c:v>33.25</c:v>
                </c:pt>
                <c:pt idx="2">
                  <c:v>33.22</c:v>
                </c:pt>
                <c:pt idx="3">
                  <c:v>33.22</c:v>
                </c:pt>
                <c:pt idx="4">
                  <c:v>33.6</c:v>
                </c:pt>
              </c:numCache>
            </c:numRef>
          </c:val>
          <c:extLst>
            <c:ext xmlns:c16="http://schemas.microsoft.com/office/drawing/2014/chart" uri="{C3380CC4-5D6E-409C-BE32-E72D297353CC}">
              <c16:uniqueId val="{00000000-B473-4AA3-A6CF-1E9C314A92F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B473-4AA3-A6CF-1E9C314A92F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E5-41BA-8FC6-03DFE492BF6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76E5-41BA-8FC6-03DFE492BF6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820.48</c:v>
                </c:pt>
                <c:pt idx="1">
                  <c:v>1152.19</c:v>
                </c:pt>
                <c:pt idx="2">
                  <c:v>751.7</c:v>
                </c:pt>
                <c:pt idx="3">
                  <c:v>1027.95</c:v>
                </c:pt>
                <c:pt idx="4">
                  <c:v>809.82</c:v>
                </c:pt>
              </c:numCache>
            </c:numRef>
          </c:val>
          <c:extLst>
            <c:ext xmlns:c16="http://schemas.microsoft.com/office/drawing/2014/chart" uri="{C3380CC4-5D6E-409C-BE32-E72D297353CC}">
              <c16:uniqueId val="{00000000-E47C-49A4-A469-859B30D6AA9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E47C-49A4-A469-859B30D6AA9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176.45</c:v>
                </c:pt>
                <c:pt idx="1">
                  <c:v>168.71</c:v>
                </c:pt>
                <c:pt idx="2">
                  <c:v>157.51</c:v>
                </c:pt>
                <c:pt idx="3">
                  <c:v>146.26</c:v>
                </c:pt>
                <c:pt idx="4">
                  <c:v>126.97</c:v>
                </c:pt>
              </c:numCache>
            </c:numRef>
          </c:val>
          <c:extLst>
            <c:ext xmlns:c16="http://schemas.microsoft.com/office/drawing/2014/chart" uri="{C3380CC4-5D6E-409C-BE32-E72D297353CC}">
              <c16:uniqueId val="{00000000-674D-4CD0-802B-05780A8F7A6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674D-4CD0-802B-05780A8F7A6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110.09</c:v>
                </c:pt>
                <c:pt idx="1">
                  <c:v>107.2</c:v>
                </c:pt>
                <c:pt idx="2">
                  <c:v>106.34</c:v>
                </c:pt>
                <c:pt idx="3">
                  <c:v>98.86</c:v>
                </c:pt>
                <c:pt idx="4">
                  <c:v>97.12</c:v>
                </c:pt>
              </c:numCache>
            </c:numRef>
          </c:val>
          <c:extLst>
            <c:ext xmlns:c16="http://schemas.microsoft.com/office/drawing/2014/chart" uri="{C3380CC4-5D6E-409C-BE32-E72D297353CC}">
              <c16:uniqueId val="{00000000-386E-4C6A-973D-B1EA5006528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386E-4C6A-973D-B1EA5006528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149.15</c:v>
                </c:pt>
                <c:pt idx="1">
                  <c:v>154.43</c:v>
                </c:pt>
                <c:pt idx="2">
                  <c:v>157.34</c:v>
                </c:pt>
                <c:pt idx="3">
                  <c:v>170.25</c:v>
                </c:pt>
                <c:pt idx="4">
                  <c:v>173.56</c:v>
                </c:pt>
              </c:numCache>
            </c:numRef>
          </c:val>
          <c:extLst>
            <c:ext xmlns:c16="http://schemas.microsoft.com/office/drawing/2014/chart" uri="{C3380CC4-5D6E-409C-BE32-E72D297353CC}">
              <c16:uniqueId val="{00000000-2D71-40C9-B87F-335BDA210CC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2D71-40C9-B87F-335BDA210CC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58.88</c:v>
                </c:pt>
                <c:pt idx="1">
                  <c:v>31.19</c:v>
                </c:pt>
                <c:pt idx="2">
                  <c:v>30.51</c:v>
                </c:pt>
                <c:pt idx="3">
                  <c:v>29.41</c:v>
                </c:pt>
                <c:pt idx="4">
                  <c:v>29.69</c:v>
                </c:pt>
              </c:numCache>
            </c:numRef>
          </c:val>
          <c:extLst>
            <c:ext xmlns:c16="http://schemas.microsoft.com/office/drawing/2014/chart" uri="{C3380CC4-5D6E-409C-BE32-E72D297353CC}">
              <c16:uniqueId val="{00000000-4E38-410A-8759-F294E71D333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4E38-410A-8759-F294E71D333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80.91</c:v>
                </c:pt>
                <c:pt idx="1">
                  <c:v>82.29</c:v>
                </c:pt>
                <c:pt idx="2">
                  <c:v>80.61</c:v>
                </c:pt>
                <c:pt idx="3">
                  <c:v>80.290000000000006</c:v>
                </c:pt>
                <c:pt idx="4">
                  <c:v>80.489999999999995</c:v>
                </c:pt>
              </c:numCache>
            </c:numRef>
          </c:val>
          <c:extLst>
            <c:ext xmlns:c16="http://schemas.microsoft.com/office/drawing/2014/chart" uri="{C3380CC4-5D6E-409C-BE32-E72D297353CC}">
              <c16:uniqueId val="{00000000-C4C7-46A6-B63B-14F3D53E9B0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C4C7-46A6-B63B-14F3D53E9B0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6" zoomScaleNormal="100" workbookViewId="0">
      <selection activeCell="AX93" sqref="AX9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福島県　猪苗代町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13387</v>
      </c>
      <c r="AM8" s="45"/>
      <c r="AN8" s="45"/>
      <c r="AO8" s="45"/>
      <c r="AP8" s="45"/>
      <c r="AQ8" s="45"/>
      <c r="AR8" s="45"/>
      <c r="AS8" s="45"/>
      <c r="AT8" s="46">
        <f>データ!$S$6</f>
        <v>394.85</v>
      </c>
      <c r="AU8" s="47"/>
      <c r="AV8" s="47"/>
      <c r="AW8" s="47"/>
      <c r="AX8" s="47"/>
      <c r="AY8" s="47"/>
      <c r="AZ8" s="47"/>
      <c r="BA8" s="47"/>
      <c r="BB8" s="48">
        <f>データ!$T$6</f>
        <v>33.9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88.49</v>
      </c>
      <c r="J10" s="47"/>
      <c r="K10" s="47"/>
      <c r="L10" s="47"/>
      <c r="M10" s="47"/>
      <c r="N10" s="47"/>
      <c r="O10" s="81"/>
      <c r="P10" s="48">
        <f>データ!$P$6</f>
        <v>94.79</v>
      </c>
      <c r="Q10" s="48"/>
      <c r="R10" s="48"/>
      <c r="S10" s="48"/>
      <c r="T10" s="48"/>
      <c r="U10" s="48"/>
      <c r="V10" s="48"/>
      <c r="W10" s="45">
        <f>データ!$Q$6</f>
        <v>3080</v>
      </c>
      <c r="X10" s="45"/>
      <c r="Y10" s="45"/>
      <c r="Z10" s="45"/>
      <c r="AA10" s="45"/>
      <c r="AB10" s="45"/>
      <c r="AC10" s="45"/>
      <c r="AD10" s="2"/>
      <c r="AE10" s="2"/>
      <c r="AF10" s="2"/>
      <c r="AG10" s="2"/>
      <c r="AH10" s="2"/>
      <c r="AI10" s="2"/>
      <c r="AJ10" s="2"/>
      <c r="AK10" s="2"/>
      <c r="AL10" s="45">
        <f>データ!$U$6</f>
        <v>12571</v>
      </c>
      <c r="AM10" s="45"/>
      <c r="AN10" s="45"/>
      <c r="AO10" s="45"/>
      <c r="AP10" s="45"/>
      <c r="AQ10" s="45"/>
      <c r="AR10" s="45"/>
      <c r="AS10" s="45"/>
      <c r="AT10" s="46">
        <f>データ!$V$6</f>
        <v>178.53</v>
      </c>
      <c r="AU10" s="47"/>
      <c r="AV10" s="47"/>
      <c r="AW10" s="47"/>
      <c r="AX10" s="47"/>
      <c r="AY10" s="47"/>
      <c r="AZ10" s="47"/>
      <c r="BA10" s="47"/>
      <c r="BB10" s="48">
        <f>データ!$W$6</f>
        <v>70.41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Z0CHymzXdIly8WpLP6vdRcEjXuSgEIbD3y5wQMrwoK3e+l+gy5pe5dQuOgiaBFizEYVtNwWeWuZx7Gi2S3KBaA==" saltValue="Zo7byWSgcGy7+otrmrzKS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74080</v>
      </c>
      <c r="D6" s="20">
        <f t="shared" si="3"/>
        <v>46</v>
      </c>
      <c r="E6" s="20">
        <f t="shared" si="3"/>
        <v>1</v>
      </c>
      <c r="F6" s="20">
        <f t="shared" si="3"/>
        <v>0</v>
      </c>
      <c r="G6" s="20">
        <f t="shared" si="3"/>
        <v>1</v>
      </c>
      <c r="H6" s="20" t="str">
        <f t="shared" si="3"/>
        <v>福島県　猪苗代町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88.49</v>
      </c>
      <c r="P6" s="21">
        <f t="shared" si="3"/>
        <v>94.79</v>
      </c>
      <c r="Q6" s="21">
        <f t="shared" si="3"/>
        <v>3080</v>
      </c>
      <c r="R6" s="21">
        <f t="shared" si="3"/>
        <v>13387</v>
      </c>
      <c r="S6" s="21">
        <f t="shared" si="3"/>
        <v>394.85</v>
      </c>
      <c r="T6" s="21">
        <f t="shared" si="3"/>
        <v>33.9</v>
      </c>
      <c r="U6" s="21">
        <f t="shared" si="3"/>
        <v>12571</v>
      </c>
      <c r="V6" s="21">
        <f t="shared" si="3"/>
        <v>178.53</v>
      </c>
      <c r="W6" s="21">
        <f t="shared" si="3"/>
        <v>70.41</v>
      </c>
      <c r="X6" s="22">
        <f>IF(X7="",NA(),X7)</f>
        <v>114.6</v>
      </c>
      <c r="Y6" s="22">
        <f t="shared" ref="Y6:AG6" si="4">IF(Y7="",NA(),Y7)</f>
        <v>112.96</v>
      </c>
      <c r="Z6" s="22">
        <f t="shared" si="4"/>
        <v>111.36</v>
      </c>
      <c r="AA6" s="22">
        <f t="shared" si="4"/>
        <v>105.2</v>
      </c>
      <c r="AB6" s="22">
        <f t="shared" si="4"/>
        <v>103.82</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820.48</v>
      </c>
      <c r="AU6" s="22">
        <f t="shared" ref="AU6:BC6" si="6">IF(AU7="",NA(),AU7)</f>
        <v>1152.19</v>
      </c>
      <c r="AV6" s="22">
        <f t="shared" si="6"/>
        <v>751.7</v>
      </c>
      <c r="AW6" s="22">
        <f t="shared" si="6"/>
        <v>1027.95</v>
      </c>
      <c r="AX6" s="22">
        <f t="shared" si="6"/>
        <v>809.82</v>
      </c>
      <c r="AY6" s="22">
        <f t="shared" si="6"/>
        <v>355.27</v>
      </c>
      <c r="AZ6" s="22">
        <f t="shared" si="6"/>
        <v>359.7</v>
      </c>
      <c r="BA6" s="22">
        <f t="shared" si="6"/>
        <v>362.93</v>
      </c>
      <c r="BB6" s="22">
        <f t="shared" si="6"/>
        <v>371.81</v>
      </c>
      <c r="BC6" s="22">
        <f t="shared" si="6"/>
        <v>384.23</v>
      </c>
      <c r="BD6" s="21" t="str">
        <f>IF(BD7="","",IF(BD7="-","【-】","【"&amp;SUBSTITUTE(TEXT(BD7,"#,##0.00"),"-","△")&amp;"】"))</f>
        <v>【261.51】</v>
      </c>
      <c r="BE6" s="22">
        <f>IF(BE7="",NA(),BE7)</f>
        <v>176.45</v>
      </c>
      <c r="BF6" s="22">
        <f t="shared" ref="BF6:BN6" si="7">IF(BF7="",NA(),BF7)</f>
        <v>168.71</v>
      </c>
      <c r="BG6" s="22">
        <f t="shared" si="7"/>
        <v>157.51</v>
      </c>
      <c r="BH6" s="22">
        <f t="shared" si="7"/>
        <v>146.26</v>
      </c>
      <c r="BI6" s="22">
        <f t="shared" si="7"/>
        <v>126.97</v>
      </c>
      <c r="BJ6" s="22">
        <f t="shared" si="7"/>
        <v>458.27</v>
      </c>
      <c r="BK6" s="22">
        <f t="shared" si="7"/>
        <v>447.01</v>
      </c>
      <c r="BL6" s="22">
        <f t="shared" si="7"/>
        <v>439.05</v>
      </c>
      <c r="BM6" s="22">
        <f t="shared" si="7"/>
        <v>465.85</v>
      </c>
      <c r="BN6" s="22">
        <f t="shared" si="7"/>
        <v>439.43</v>
      </c>
      <c r="BO6" s="21" t="str">
        <f>IF(BO7="","",IF(BO7="-","【-】","【"&amp;SUBSTITUTE(TEXT(BO7,"#,##0.00"),"-","△")&amp;"】"))</f>
        <v>【265.16】</v>
      </c>
      <c r="BP6" s="22">
        <f>IF(BP7="",NA(),BP7)</f>
        <v>110.09</v>
      </c>
      <c r="BQ6" s="22">
        <f t="shared" ref="BQ6:BY6" si="8">IF(BQ7="",NA(),BQ7)</f>
        <v>107.2</v>
      </c>
      <c r="BR6" s="22">
        <f t="shared" si="8"/>
        <v>106.34</v>
      </c>
      <c r="BS6" s="22">
        <f t="shared" si="8"/>
        <v>98.86</v>
      </c>
      <c r="BT6" s="22">
        <f t="shared" si="8"/>
        <v>97.12</v>
      </c>
      <c r="BU6" s="22">
        <f t="shared" si="8"/>
        <v>96.77</v>
      </c>
      <c r="BV6" s="22">
        <f t="shared" si="8"/>
        <v>95.81</v>
      </c>
      <c r="BW6" s="22">
        <f t="shared" si="8"/>
        <v>95.26</v>
      </c>
      <c r="BX6" s="22">
        <f t="shared" si="8"/>
        <v>92.39</v>
      </c>
      <c r="BY6" s="22">
        <f t="shared" si="8"/>
        <v>94.41</v>
      </c>
      <c r="BZ6" s="21" t="str">
        <f>IF(BZ7="","",IF(BZ7="-","【-】","【"&amp;SUBSTITUTE(TEXT(BZ7,"#,##0.00"),"-","△")&amp;"】"))</f>
        <v>【102.35】</v>
      </c>
      <c r="CA6" s="22">
        <f>IF(CA7="",NA(),CA7)</f>
        <v>149.15</v>
      </c>
      <c r="CB6" s="22">
        <f t="shared" ref="CB6:CJ6" si="9">IF(CB7="",NA(),CB7)</f>
        <v>154.43</v>
      </c>
      <c r="CC6" s="22">
        <f t="shared" si="9"/>
        <v>157.34</v>
      </c>
      <c r="CD6" s="22">
        <f t="shared" si="9"/>
        <v>170.25</v>
      </c>
      <c r="CE6" s="22">
        <f t="shared" si="9"/>
        <v>173.56</v>
      </c>
      <c r="CF6" s="22">
        <f t="shared" si="9"/>
        <v>187.18</v>
      </c>
      <c r="CG6" s="22">
        <f t="shared" si="9"/>
        <v>189.58</v>
      </c>
      <c r="CH6" s="22">
        <f t="shared" si="9"/>
        <v>192.82</v>
      </c>
      <c r="CI6" s="22">
        <f t="shared" si="9"/>
        <v>192.98</v>
      </c>
      <c r="CJ6" s="22">
        <f t="shared" si="9"/>
        <v>192.13</v>
      </c>
      <c r="CK6" s="21" t="str">
        <f>IF(CK7="","",IF(CK7="-","【-】","【"&amp;SUBSTITUTE(TEXT(CK7,"#,##0.00"),"-","△")&amp;"】"))</f>
        <v>【167.74】</v>
      </c>
      <c r="CL6" s="22">
        <f>IF(CL7="",NA(),CL7)</f>
        <v>58.88</v>
      </c>
      <c r="CM6" s="22">
        <f t="shared" ref="CM6:CU6" si="10">IF(CM7="",NA(),CM7)</f>
        <v>31.19</v>
      </c>
      <c r="CN6" s="22">
        <f t="shared" si="10"/>
        <v>30.51</v>
      </c>
      <c r="CO6" s="22">
        <f t="shared" si="10"/>
        <v>29.41</v>
      </c>
      <c r="CP6" s="22">
        <f t="shared" si="10"/>
        <v>29.69</v>
      </c>
      <c r="CQ6" s="22">
        <f t="shared" si="10"/>
        <v>55.88</v>
      </c>
      <c r="CR6" s="22">
        <f t="shared" si="10"/>
        <v>55.22</v>
      </c>
      <c r="CS6" s="22">
        <f t="shared" si="10"/>
        <v>54.05</v>
      </c>
      <c r="CT6" s="22">
        <f t="shared" si="10"/>
        <v>54.43</v>
      </c>
      <c r="CU6" s="22">
        <f t="shared" si="10"/>
        <v>53.87</v>
      </c>
      <c r="CV6" s="21" t="str">
        <f>IF(CV7="","",IF(CV7="-","【-】","【"&amp;SUBSTITUTE(TEXT(CV7,"#,##0.00"),"-","△")&amp;"】"))</f>
        <v>【60.29】</v>
      </c>
      <c r="CW6" s="22">
        <f>IF(CW7="",NA(),CW7)</f>
        <v>80.91</v>
      </c>
      <c r="CX6" s="22">
        <f t="shared" ref="CX6:DF6" si="11">IF(CX7="",NA(),CX7)</f>
        <v>82.29</v>
      </c>
      <c r="CY6" s="22">
        <f t="shared" si="11"/>
        <v>80.61</v>
      </c>
      <c r="CZ6" s="22">
        <f t="shared" si="11"/>
        <v>80.290000000000006</v>
      </c>
      <c r="DA6" s="22">
        <f t="shared" si="11"/>
        <v>80.489999999999995</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56.83</v>
      </c>
      <c r="DI6" s="22">
        <f t="shared" ref="DI6:DQ6" si="12">IF(DI7="",NA(),DI7)</f>
        <v>57.78</v>
      </c>
      <c r="DJ6" s="22">
        <f t="shared" si="12"/>
        <v>58.83</v>
      </c>
      <c r="DK6" s="22">
        <f t="shared" si="12"/>
        <v>60.63</v>
      </c>
      <c r="DL6" s="22">
        <f t="shared" si="12"/>
        <v>61.31</v>
      </c>
      <c r="DM6" s="22">
        <f t="shared" si="12"/>
        <v>46.61</v>
      </c>
      <c r="DN6" s="22">
        <f t="shared" si="12"/>
        <v>47.97</v>
      </c>
      <c r="DO6" s="22">
        <f t="shared" si="12"/>
        <v>49.12</v>
      </c>
      <c r="DP6" s="22">
        <f t="shared" si="12"/>
        <v>49.39</v>
      </c>
      <c r="DQ6" s="22">
        <f t="shared" si="12"/>
        <v>50.75</v>
      </c>
      <c r="DR6" s="21" t="str">
        <f>IF(DR7="","",IF(DR7="-","【-】","【"&amp;SUBSTITUTE(TEXT(DR7,"#,##0.00"),"-","△")&amp;"】"))</f>
        <v>【50.88】</v>
      </c>
      <c r="DS6" s="22">
        <f>IF(DS7="",NA(),DS7)</f>
        <v>35.020000000000003</v>
      </c>
      <c r="DT6" s="22">
        <f t="shared" ref="DT6:EB6" si="13">IF(DT7="",NA(),DT7)</f>
        <v>33.25</v>
      </c>
      <c r="DU6" s="22">
        <f t="shared" si="13"/>
        <v>33.22</v>
      </c>
      <c r="DV6" s="22">
        <f t="shared" si="13"/>
        <v>33.22</v>
      </c>
      <c r="DW6" s="22">
        <f t="shared" si="13"/>
        <v>33.6</v>
      </c>
      <c r="DX6" s="22">
        <f t="shared" si="13"/>
        <v>10.84</v>
      </c>
      <c r="DY6" s="22">
        <f t="shared" si="13"/>
        <v>15.33</v>
      </c>
      <c r="DZ6" s="22">
        <f t="shared" si="13"/>
        <v>16.760000000000002</v>
      </c>
      <c r="EA6" s="22">
        <f t="shared" si="13"/>
        <v>18.57</v>
      </c>
      <c r="EB6" s="22">
        <f t="shared" si="13"/>
        <v>21.14</v>
      </c>
      <c r="EC6" s="21" t="str">
        <f>IF(EC7="","",IF(EC7="-","【-】","【"&amp;SUBSTITUTE(TEXT(EC7,"#,##0.00"),"-","△")&amp;"】"))</f>
        <v>【22.30】</v>
      </c>
      <c r="ED6" s="22">
        <f>IF(ED7="",NA(),ED7)</f>
        <v>0.44</v>
      </c>
      <c r="EE6" s="22">
        <f t="shared" ref="EE6:EM6" si="14">IF(EE7="",NA(),EE7)</f>
        <v>1.1299999999999999</v>
      </c>
      <c r="EF6" s="21">
        <f t="shared" si="14"/>
        <v>0</v>
      </c>
      <c r="EG6" s="22">
        <f t="shared" si="14"/>
        <v>0.18</v>
      </c>
      <c r="EH6" s="22">
        <f t="shared" si="14"/>
        <v>0.33</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74080</v>
      </c>
      <c r="D7" s="24">
        <v>46</v>
      </c>
      <c r="E7" s="24">
        <v>1</v>
      </c>
      <c r="F7" s="24">
        <v>0</v>
      </c>
      <c r="G7" s="24">
        <v>1</v>
      </c>
      <c r="H7" s="24" t="s">
        <v>92</v>
      </c>
      <c r="I7" s="24" t="s">
        <v>93</v>
      </c>
      <c r="J7" s="24" t="s">
        <v>94</v>
      </c>
      <c r="K7" s="24" t="s">
        <v>95</v>
      </c>
      <c r="L7" s="24" t="s">
        <v>96</v>
      </c>
      <c r="M7" s="24" t="s">
        <v>97</v>
      </c>
      <c r="N7" s="25" t="s">
        <v>98</v>
      </c>
      <c r="O7" s="25">
        <v>88.49</v>
      </c>
      <c r="P7" s="25">
        <v>94.79</v>
      </c>
      <c r="Q7" s="25">
        <v>3080</v>
      </c>
      <c r="R7" s="25">
        <v>13387</v>
      </c>
      <c r="S7" s="25">
        <v>394.85</v>
      </c>
      <c r="T7" s="25">
        <v>33.9</v>
      </c>
      <c r="U7" s="25">
        <v>12571</v>
      </c>
      <c r="V7" s="25">
        <v>178.53</v>
      </c>
      <c r="W7" s="25">
        <v>70.41</v>
      </c>
      <c r="X7" s="25">
        <v>114.6</v>
      </c>
      <c r="Y7" s="25">
        <v>112.96</v>
      </c>
      <c r="Z7" s="25">
        <v>111.36</v>
      </c>
      <c r="AA7" s="25">
        <v>105.2</v>
      </c>
      <c r="AB7" s="25">
        <v>103.82</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820.48</v>
      </c>
      <c r="AU7" s="25">
        <v>1152.19</v>
      </c>
      <c r="AV7" s="25">
        <v>751.7</v>
      </c>
      <c r="AW7" s="25">
        <v>1027.95</v>
      </c>
      <c r="AX7" s="25">
        <v>809.82</v>
      </c>
      <c r="AY7" s="25">
        <v>355.27</v>
      </c>
      <c r="AZ7" s="25">
        <v>359.7</v>
      </c>
      <c r="BA7" s="25">
        <v>362.93</v>
      </c>
      <c r="BB7" s="25">
        <v>371.81</v>
      </c>
      <c r="BC7" s="25">
        <v>384.23</v>
      </c>
      <c r="BD7" s="25">
        <v>261.51</v>
      </c>
      <c r="BE7" s="25">
        <v>176.45</v>
      </c>
      <c r="BF7" s="25">
        <v>168.71</v>
      </c>
      <c r="BG7" s="25">
        <v>157.51</v>
      </c>
      <c r="BH7" s="25">
        <v>146.26</v>
      </c>
      <c r="BI7" s="25">
        <v>126.97</v>
      </c>
      <c r="BJ7" s="25">
        <v>458.27</v>
      </c>
      <c r="BK7" s="25">
        <v>447.01</v>
      </c>
      <c r="BL7" s="25">
        <v>439.05</v>
      </c>
      <c r="BM7" s="25">
        <v>465.85</v>
      </c>
      <c r="BN7" s="25">
        <v>439.43</v>
      </c>
      <c r="BO7" s="25">
        <v>265.16000000000003</v>
      </c>
      <c r="BP7" s="25">
        <v>110.09</v>
      </c>
      <c r="BQ7" s="25">
        <v>107.2</v>
      </c>
      <c r="BR7" s="25">
        <v>106.34</v>
      </c>
      <c r="BS7" s="25">
        <v>98.86</v>
      </c>
      <c r="BT7" s="25">
        <v>97.12</v>
      </c>
      <c r="BU7" s="25">
        <v>96.77</v>
      </c>
      <c r="BV7" s="25">
        <v>95.81</v>
      </c>
      <c r="BW7" s="25">
        <v>95.26</v>
      </c>
      <c r="BX7" s="25">
        <v>92.39</v>
      </c>
      <c r="BY7" s="25">
        <v>94.41</v>
      </c>
      <c r="BZ7" s="25">
        <v>102.35</v>
      </c>
      <c r="CA7" s="25">
        <v>149.15</v>
      </c>
      <c r="CB7" s="25">
        <v>154.43</v>
      </c>
      <c r="CC7" s="25">
        <v>157.34</v>
      </c>
      <c r="CD7" s="25">
        <v>170.25</v>
      </c>
      <c r="CE7" s="25">
        <v>173.56</v>
      </c>
      <c r="CF7" s="25">
        <v>187.18</v>
      </c>
      <c r="CG7" s="25">
        <v>189.58</v>
      </c>
      <c r="CH7" s="25">
        <v>192.82</v>
      </c>
      <c r="CI7" s="25">
        <v>192.98</v>
      </c>
      <c r="CJ7" s="25">
        <v>192.13</v>
      </c>
      <c r="CK7" s="25">
        <v>167.74</v>
      </c>
      <c r="CL7" s="25">
        <v>58.88</v>
      </c>
      <c r="CM7" s="25">
        <v>31.19</v>
      </c>
      <c r="CN7" s="25">
        <v>30.51</v>
      </c>
      <c r="CO7" s="25">
        <v>29.41</v>
      </c>
      <c r="CP7" s="25">
        <v>29.69</v>
      </c>
      <c r="CQ7" s="25">
        <v>55.88</v>
      </c>
      <c r="CR7" s="25">
        <v>55.22</v>
      </c>
      <c r="CS7" s="25">
        <v>54.05</v>
      </c>
      <c r="CT7" s="25">
        <v>54.43</v>
      </c>
      <c r="CU7" s="25">
        <v>53.87</v>
      </c>
      <c r="CV7" s="25">
        <v>60.29</v>
      </c>
      <c r="CW7" s="25">
        <v>80.91</v>
      </c>
      <c r="CX7" s="25">
        <v>82.29</v>
      </c>
      <c r="CY7" s="25">
        <v>80.61</v>
      </c>
      <c r="CZ7" s="25">
        <v>80.290000000000006</v>
      </c>
      <c r="DA7" s="25">
        <v>80.489999999999995</v>
      </c>
      <c r="DB7" s="25">
        <v>80.989999999999995</v>
      </c>
      <c r="DC7" s="25">
        <v>80.930000000000007</v>
      </c>
      <c r="DD7" s="25">
        <v>80.510000000000005</v>
      </c>
      <c r="DE7" s="25">
        <v>79.44</v>
      </c>
      <c r="DF7" s="25">
        <v>79.489999999999995</v>
      </c>
      <c r="DG7" s="25">
        <v>90.12</v>
      </c>
      <c r="DH7" s="25">
        <v>56.83</v>
      </c>
      <c r="DI7" s="25">
        <v>57.78</v>
      </c>
      <c r="DJ7" s="25">
        <v>58.83</v>
      </c>
      <c r="DK7" s="25">
        <v>60.63</v>
      </c>
      <c r="DL7" s="25">
        <v>61.31</v>
      </c>
      <c r="DM7" s="25">
        <v>46.61</v>
      </c>
      <c r="DN7" s="25">
        <v>47.97</v>
      </c>
      <c r="DO7" s="25">
        <v>49.12</v>
      </c>
      <c r="DP7" s="25">
        <v>49.39</v>
      </c>
      <c r="DQ7" s="25">
        <v>50.75</v>
      </c>
      <c r="DR7" s="25">
        <v>50.88</v>
      </c>
      <c r="DS7" s="25">
        <v>35.020000000000003</v>
      </c>
      <c r="DT7" s="25">
        <v>33.25</v>
      </c>
      <c r="DU7" s="25">
        <v>33.22</v>
      </c>
      <c r="DV7" s="25">
        <v>33.22</v>
      </c>
      <c r="DW7" s="25">
        <v>33.6</v>
      </c>
      <c r="DX7" s="25">
        <v>10.84</v>
      </c>
      <c r="DY7" s="25">
        <v>15.33</v>
      </c>
      <c r="DZ7" s="25">
        <v>16.760000000000002</v>
      </c>
      <c r="EA7" s="25">
        <v>18.57</v>
      </c>
      <c r="EB7" s="25">
        <v>21.14</v>
      </c>
      <c r="EC7" s="25">
        <v>22.3</v>
      </c>
      <c r="ED7" s="25">
        <v>0.44</v>
      </c>
      <c r="EE7" s="25">
        <v>1.1299999999999999</v>
      </c>
      <c r="EF7" s="25">
        <v>0</v>
      </c>
      <c r="EG7" s="25">
        <v>0.18</v>
      </c>
      <c r="EH7" s="25">
        <v>0.33</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2023-01-24T08:10:44Z</cp:lastPrinted>
  <dcterms:created xsi:type="dcterms:W3CDTF">2022-12-01T00:54:11Z</dcterms:created>
  <dcterms:modified xsi:type="dcterms:W3CDTF">2023-01-25T00:17:29Z</dcterms:modified>
  <cp:category/>
</cp:coreProperties>
</file>