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kTGq0gbvSCxNyvp3gcbaGHWPtSt6pjLAag/Vcbch8tpQ+MNiziwtmUZp/HoWC0J6XVdvaLwOz9ZcVSNYWuLvw==" workbookSaltValue="rE0L6OAblKFnATzuh8Q3dA==" workbookSpinCount="100000" lockStructure="1"/>
  <bookViews>
    <workbookView xWindow="0" yWindow="0" windowWidth="15480" windowHeight="1138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<sst xmlns="http://schemas.openxmlformats.org/spreadsheetml/2006/main" count="228" uniqueCount="112">
  <si>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</si>
  <si>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</si>
  <si>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</si>
  <si>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</si>
  <si>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</si>
  <si>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</si>
  <si>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</si>
  <si>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</si>
  <si>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</si>
  <si>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</si>
  <si>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</si>
  <si>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</si>
  <si>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</si>
  <si>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</si>
  <si>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</si>
  <si>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</si>
  <si>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</si>
  <si>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</si>
  <si>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</si>
  <si>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</si>
  <si>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</si>
  <si>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</si>
  <si>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</si>
  <si>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</si>
  <si>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</si>
  <si>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</si>
  <si>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</si>
  <si>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</si>
  <si>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</si>
  <si>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</si>
  <si>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</si>
  <si>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</si>
  <si>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</si>
  <si>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</si>
  <si>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</si>
  <si>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</si>
  <si>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</si>
  <si>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</si>
  <si>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</si>
  <si>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</si>
  <si>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</si>
  <si>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</si>
  <si>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</si>
  <si>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</si>
  <si>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</si>
  <si>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</si>
  <si>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</si>
  <si>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</si>
  <si>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</si>
  <si>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</si>
  <si>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</si>
  <si>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</si>
  <si>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</si>
  <si>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</si>
  <si>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</si>
  <si>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</si>
  <si>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</si>
  <si>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</si>
  <si>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</si>
  <si>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</si>
  <si>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</si>
  <si>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</si>
  <si>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</si>
  <si>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</si>
  <si>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</si>
  <si>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</si>
  <si>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</si>
  <si>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</si>
  <si>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</si>
  <si>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</si>
  <si>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</si>
  <si>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</si>
  <si>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</si>
  <si>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</si>
  <si>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</si>
  <si>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</si>
  <si>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</si>
  <si>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</si>
  <si>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</si>
  <si>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</si>
  <si>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</si>
  <si>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</si>
  <si>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</si>
  <si>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</si>
  <si>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</si>
  <si>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</si>
  <si>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</si>
  <si>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</si>
  <si>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</si>
  <si>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</si>
  <si>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</si>
  <si>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</si>
  <si>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</si>
  <si>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</si>
  <si>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</si>
  <si>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</si>
  <si>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</si>
  <si>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</si>
  <si>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</si>
  <si>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</si>
  <si>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</si>
  <si>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</si>
  <si>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</si>
  <si>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</si>
  <si>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</si>
  <si>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</si>
  <si>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</si>
  <si>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</si>
  <si>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</si>
  <si>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①有形固定資産減価償却率（増）：経年による有形固定資産減価償却累計額の増のため。
②管路経年化率（増減なし）：前年度と比率変化なし。
③管路更新率（増減なし）：前年度と比率変化なし。</t>
    <rPh sb="1" eb="3">
      <t>ユウケイ</t>
    </rPh>
    <rPh sb="3" eb="5">
      <t>コテイ</t>
    </rPh>
    <rPh sb="5" eb="7">
      <t>シサン</t>
    </rPh>
    <rPh sb="7" eb="9">
      <t>ゲンカ</t>
    </rPh>
    <rPh sb="9" eb="11">
      <t>ショウキャク</t>
    </rPh>
    <rPh sb="11" eb="12">
      <t>リツ</t>
    </rPh>
    <rPh sb="13" eb="14">
      <t>ゾウ</t>
    </rPh>
    <rPh sb="16" eb="18">
      <t>ケイネン</t>
    </rPh>
    <rPh sb="21" eb="23">
      <t>ユウケイ</t>
    </rPh>
    <rPh sb="23" eb="25">
      <t>コテイ</t>
    </rPh>
    <rPh sb="25" eb="27">
      <t>シサン</t>
    </rPh>
    <rPh sb="27" eb="29">
      <t>ゲンカ</t>
    </rPh>
    <rPh sb="29" eb="31">
      <t>ショウキャク</t>
    </rPh>
    <rPh sb="31" eb="34">
      <t>ルイケイガク</t>
    </rPh>
    <rPh sb="35" eb="36">
      <t>ゾウ</t>
    </rPh>
    <rPh sb="42" eb="44">
      <t>カンロ</t>
    </rPh>
    <rPh sb="44" eb="47">
      <t>ケイネンカ</t>
    </rPh>
    <rPh sb="47" eb="48">
      <t>リツ</t>
    </rPh>
    <rPh sb="49" eb="51">
      <t>ゾウゲン</t>
    </rPh>
    <rPh sb="55" eb="58">
      <t>ゼンネンド</t>
    </rPh>
    <rPh sb="59" eb="61">
      <t>ヒリツ</t>
    </rPh>
    <rPh sb="61" eb="63">
      <t>ヘンカ</t>
    </rPh>
    <rPh sb="68" eb="70">
      <t>カンロ</t>
    </rPh>
    <rPh sb="70" eb="72">
      <t>コウシン</t>
    </rPh>
    <rPh sb="72" eb="73">
      <t>リツ</t>
    </rPh>
    <rPh sb="74" eb="76">
      <t>ゾウゲン</t>
    </rPh>
    <rPh sb="80" eb="83">
      <t>ゼンネンド</t>
    </rPh>
    <rPh sb="84" eb="86">
      <t>ヒリツ</t>
    </rPh>
    <rPh sb="86" eb="88">
      <t>ヘンカ</t>
    </rPh>
    <phoneticPr fontId="4"/>
  </si>
  <si>
    <t>①経常収支比率（減）：給水収益（新型コロナ支援対策の水道基本料金減免終了に伴う給水収益の増を考慮も、国庫補助金減少相当分の増には届かず）や加入金の減により収益減のため。
②累積欠損金比率（無）：累積欠損金が発生していないため。
③流動比率（増）：未払金（流動負債）の減のため。
④企業債残高対給水収益比率（減）：新型コロナ支援対策の水道基本料金減免終了に伴う給水収益の増、企業債償還金が新規企業債起債額を上回ったことで企業債残高の減のため。
⑤料金回収率（増）：供給原価の増（年間総有収水量の減）のため。
⑥給水原価（増）：給水管布設替等工事による工事請負費の増のため。
⑦施設利用率（減）：新型コロナの影響で企業等の稼働減による年間配水量の減のため。
⑧有収率（増）：年間配水量の減のため。</t>
    <rPh sb="1" eb="3">
      <t>ケイジョウ</t>
    </rPh>
    <rPh sb="3" eb="5">
      <t>シュウシ</t>
    </rPh>
    <rPh sb="5" eb="7">
      <t>ヒリツ</t>
    </rPh>
    <rPh sb="8" eb="9">
      <t>ゲン</t>
    </rPh>
    <rPh sb="11" eb="13">
      <t>キュウスイ</t>
    </rPh>
    <rPh sb="13" eb="15">
      <t>シュウエキ</t>
    </rPh>
    <rPh sb="16" eb="18">
      <t>シンガタ</t>
    </rPh>
    <rPh sb="21" eb="23">
      <t>シエン</t>
    </rPh>
    <rPh sb="23" eb="25">
      <t>タイサク</t>
    </rPh>
    <rPh sb="26" eb="28">
      <t>スイドウ</t>
    </rPh>
    <rPh sb="28" eb="30">
      <t>キホン</t>
    </rPh>
    <rPh sb="30" eb="32">
      <t>リョウキン</t>
    </rPh>
    <rPh sb="32" eb="34">
      <t>ゲンメン</t>
    </rPh>
    <rPh sb="34" eb="36">
      <t>シュウリョウ</t>
    </rPh>
    <rPh sb="37" eb="38">
      <t>トモナ</t>
    </rPh>
    <rPh sb="39" eb="41">
      <t>キュウスイ</t>
    </rPh>
    <rPh sb="41" eb="43">
      <t>シュウエキ</t>
    </rPh>
    <rPh sb="44" eb="45">
      <t>ゾウ</t>
    </rPh>
    <rPh sb="46" eb="48">
      <t>コウリョ</t>
    </rPh>
    <rPh sb="50" eb="52">
      <t>コッコ</t>
    </rPh>
    <rPh sb="52" eb="55">
      <t>ホジョキン</t>
    </rPh>
    <rPh sb="55" eb="57">
      <t>ゲンショウ</t>
    </rPh>
    <rPh sb="57" eb="60">
      <t>ソウトウブン</t>
    </rPh>
    <rPh sb="64" eb="65">
      <t>トド</t>
    </rPh>
    <rPh sb="69" eb="71">
      <t>カニュウ</t>
    </rPh>
    <rPh sb="71" eb="72">
      <t>キン</t>
    </rPh>
    <rPh sb="73" eb="74">
      <t>ゲン</t>
    </rPh>
    <rPh sb="77" eb="79">
      <t>シュウエキ</t>
    </rPh>
    <rPh sb="79" eb="80">
      <t>ゲン</t>
    </rPh>
    <rPh sb="86" eb="88">
      <t>ルイセキ</t>
    </rPh>
    <rPh sb="88" eb="91">
      <t>ケッソンキン</t>
    </rPh>
    <rPh sb="91" eb="93">
      <t>ヒリツ</t>
    </rPh>
    <rPh sb="94" eb="95">
      <t>ナ</t>
    </rPh>
    <rPh sb="97" eb="99">
      <t>ルイセキ</t>
    </rPh>
    <rPh sb="99" eb="102">
      <t>ケッソンキン</t>
    </rPh>
    <rPh sb="103" eb="105">
      <t>ハッセイ</t>
    </rPh>
    <rPh sb="115" eb="117">
      <t>リュウドウ</t>
    </rPh>
    <rPh sb="117" eb="119">
      <t>ヒリツ</t>
    </rPh>
    <rPh sb="120" eb="121">
      <t>ゾウ</t>
    </rPh>
    <rPh sb="123" eb="124">
      <t>ミ</t>
    </rPh>
    <rPh sb="124" eb="125">
      <t>バラ</t>
    </rPh>
    <rPh sb="125" eb="126">
      <t>キン</t>
    </rPh>
    <rPh sb="127" eb="129">
      <t>リュウドウ</t>
    </rPh>
    <rPh sb="129" eb="131">
      <t>フサイ</t>
    </rPh>
    <rPh sb="133" eb="134">
      <t>ゲン</t>
    </rPh>
    <rPh sb="140" eb="142">
      <t>キギョウ</t>
    </rPh>
    <rPh sb="142" eb="143">
      <t>サイ</t>
    </rPh>
    <rPh sb="143" eb="145">
      <t>ザンダカ</t>
    </rPh>
    <rPh sb="145" eb="146">
      <t>タイ</t>
    </rPh>
    <rPh sb="146" eb="148">
      <t>キュウスイ</t>
    </rPh>
    <rPh sb="148" eb="150">
      <t>シュウエキ</t>
    </rPh>
    <rPh sb="150" eb="152">
      <t>ヒリツ</t>
    </rPh>
    <rPh sb="153" eb="154">
      <t>ゲン</t>
    </rPh>
    <rPh sb="156" eb="158">
      <t>シンガタ</t>
    </rPh>
    <rPh sb="161" eb="163">
      <t>シエン</t>
    </rPh>
    <rPh sb="163" eb="165">
      <t>タイサク</t>
    </rPh>
    <rPh sb="166" eb="168">
      <t>スイドウ</t>
    </rPh>
    <rPh sb="168" eb="170">
      <t>キホン</t>
    </rPh>
    <rPh sb="170" eb="172">
      <t>リョウキン</t>
    </rPh>
    <rPh sb="172" eb="174">
      <t>ゲンメン</t>
    </rPh>
    <rPh sb="174" eb="176">
      <t>シュウリョウ</t>
    </rPh>
    <rPh sb="177" eb="178">
      <t>トモナ</t>
    </rPh>
    <rPh sb="179" eb="181">
      <t>キュウスイ</t>
    </rPh>
    <rPh sb="181" eb="183">
      <t>シュウエキ</t>
    </rPh>
    <rPh sb="184" eb="185">
      <t>ゾウ</t>
    </rPh>
    <rPh sb="193" eb="195">
      <t>シンキ</t>
    </rPh>
    <rPh sb="195" eb="197">
      <t>キギョウ</t>
    </rPh>
    <rPh sb="197" eb="198">
      <t>サイ</t>
    </rPh>
    <rPh sb="200" eb="201">
      <t>ガク</t>
    </rPh>
    <rPh sb="202" eb="204">
      <t>ウワマワ</t>
    </rPh>
    <rPh sb="209" eb="211">
      <t>キギョウ</t>
    </rPh>
    <rPh sb="211" eb="212">
      <t>サイ</t>
    </rPh>
    <rPh sb="212" eb="214">
      <t>ザンダカ</t>
    </rPh>
    <rPh sb="215" eb="216">
      <t>ゲン</t>
    </rPh>
    <rPh sb="222" eb="224">
      <t>リョウキン</t>
    </rPh>
    <rPh sb="224" eb="226">
      <t>カイシュウ</t>
    </rPh>
    <rPh sb="226" eb="227">
      <t>リツ</t>
    </rPh>
    <rPh sb="228" eb="229">
      <t>ゾウ</t>
    </rPh>
    <rPh sb="238" eb="240">
      <t>ネンカン</t>
    </rPh>
    <rPh sb="240" eb="241">
      <t>ソウ</t>
    </rPh>
    <rPh sb="241" eb="243">
      <t>ユウシュウ</t>
    </rPh>
    <rPh sb="254" eb="256">
      <t>キュウスイ</t>
    </rPh>
    <rPh sb="256" eb="258">
      <t>ゲンカ</t>
    </rPh>
    <rPh sb="259" eb="260">
      <t>ゾウ</t>
    </rPh>
    <rPh sb="262" eb="265">
      <t>キュウスイカン</t>
    </rPh>
    <rPh sb="265" eb="267">
      <t>フセツ</t>
    </rPh>
    <rPh sb="267" eb="268">
      <t>ガ</t>
    </rPh>
    <rPh sb="268" eb="269">
      <t>トウ</t>
    </rPh>
    <rPh sb="269" eb="271">
      <t>コウジ</t>
    </rPh>
    <rPh sb="274" eb="276">
      <t>コウジ</t>
    </rPh>
    <rPh sb="276" eb="278">
      <t>ウケオイ</t>
    </rPh>
    <rPh sb="278" eb="279">
      <t>ヒ</t>
    </rPh>
    <rPh sb="280" eb="281">
      <t>ゾウ</t>
    </rPh>
    <rPh sb="287" eb="289">
      <t>シセツ</t>
    </rPh>
    <rPh sb="289" eb="292">
      <t>リヨウリツ</t>
    </rPh>
    <rPh sb="293" eb="294">
      <t>ゲン</t>
    </rPh>
    <rPh sb="296" eb="298">
      <t>シンガタ</t>
    </rPh>
    <rPh sb="302" eb="304">
      <t>エイキョウ</t>
    </rPh>
    <rPh sb="305" eb="307">
      <t>キギョウ</t>
    </rPh>
    <rPh sb="307" eb="308">
      <t>トウ</t>
    </rPh>
    <rPh sb="309" eb="311">
      <t>カドウ</t>
    </rPh>
    <rPh sb="311" eb="312">
      <t>ゲン</t>
    </rPh>
    <rPh sb="315" eb="317">
      <t>ネンカン</t>
    </rPh>
    <rPh sb="317" eb="319">
      <t>ハイスイ</t>
    </rPh>
    <rPh sb="319" eb="320">
      <t>リョウ</t>
    </rPh>
    <rPh sb="321" eb="322">
      <t>ゲン</t>
    </rPh>
    <rPh sb="328" eb="330">
      <t>ユウシュウ</t>
    </rPh>
    <rPh sb="330" eb="331">
      <t>リツ</t>
    </rPh>
    <rPh sb="332" eb="333">
      <t>ゾウ</t>
    </rPh>
    <rPh sb="335" eb="337">
      <t>ネンカン</t>
    </rPh>
    <rPh sb="337" eb="339">
      <t>ハイスイ</t>
    </rPh>
    <rPh sb="339" eb="340">
      <t>リョウ</t>
    </rPh>
    <rPh sb="341" eb="342">
      <t>ゲン</t>
    </rPh>
    <phoneticPr fontId="4"/>
  </si>
  <si>
    <t>　人口減で水道使用料の収入が減少傾向にある。しかし、物価高騰に伴う材料や電気料金等の値上げなどによる費用の増加が今後も懸念されるため、経営状況を随時把握・分析していく。
　管路に関して、老朽化した管路の更新を行なうための給水管布設替工事費が増加していることにより、給水原価が増加。ただ、法的耐用年数を超えた管路の更新は計画的に進めなければならないため、老朽化改善と同時に費用削減に努める。</t>
    <rPh sb="1" eb="4">
      <t>ジンコウゲン</t>
    </rPh>
    <rPh sb="5" eb="7">
      <t>スイドウ</t>
    </rPh>
    <rPh sb="7" eb="10">
      <t>シヨウリョウ</t>
    </rPh>
    <rPh sb="11" eb="13">
      <t>シュウニュウ</t>
    </rPh>
    <rPh sb="14" eb="16">
      <t>ゲンショウ</t>
    </rPh>
    <rPh sb="16" eb="18">
      <t>ケイコウ</t>
    </rPh>
    <rPh sb="26" eb="28">
      <t>ブッカ</t>
    </rPh>
    <rPh sb="28" eb="30">
      <t>コウトウ</t>
    </rPh>
    <rPh sb="31" eb="32">
      <t>トモナ</t>
    </rPh>
    <rPh sb="33" eb="35">
      <t>ザイリョウ</t>
    </rPh>
    <rPh sb="36" eb="38">
      <t>デンキ</t>
    </rPh>
    <rPh sb="38" eb="40">
      <t>リョウキン</t>
    </rPh>
    <rPh sb="40" eb="41">
      <t>トウ</t>
    </rPh>
    <rPh sb="42" eb="44">
      <t>ネア</t>
    </rPh>
    <rPh sb="50" eb="52">
      <t>ヒヨウ</t>
    </rPh>
    <rPh sb="53" eb="55">
      <t>ゾウカ</t>
    </rPh>
    <rPh sb="56" eb="58">
      <t>コンゴ</t>
    </rPh>
    <rPh sb="59" eb="61">
      <t>ケネン</t>
    </rPh>
    <rPh sb="67" eb="69">
      <t>ケイエイ</t>
    </rPh>
    <rPh sb="69" eb="71">
      <t>ジョウキョウ</t>
    </rPh>
    <rPh sb="72" eb="74">
      <t>ズイジ</t>
    </rPh>
    <rPh sb="74" eb="76">
      <t>ハアク</t>
    </rPh>
    <rPh sb="77" eb="79">
      <t>ブンセキ</t>
    </rPh>
    <rPh sb="86" eb="88">
      <t>カンロ</t>
    </rPh>
    <rPh sb="89" eb="90">
      <t>カン</t>
    </rPh>
    <rPh sb="176" eb="179">
      <t>ロウキュウカ</t>
    </rPh>
    <rPh sb="179" eb="181">
      <t>カイゼン</t>
    </rPh>
    <rPh sb="182" eb="184">
      <t>ドウジ</t>
    </rPh>
    <rPh sb="185" eb="187">
      <t>ヒヨウ</t>
    </rPh>
    <rPh sb="187" eb="189">
      <t>サクゲン</t>
    </rPh>
    <rPh sb="190" eb="1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</si>
</sst>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0.02</c:v>
                </c:pt>
                <c:pt idx="1">
                  <c:v>0</c:v>
                </c:pt>
                <c:pt idx="2">
                  <c:v>0</c:v>
                </c:pt>
                <c:pt idx="3" formatCode="#,##0.00;&quot;△&quot;#,##0.00;&quot;-&quot;">
                  <c:v>0.11</c:v>
                </c:pt>
                <c:pt idx="4" formatCode="#,##0.00;&quot;△&quot;#,##0.00;&quot;-&quot;">
                  <c:v>0.11</c:v>
                </c:pt>
              </c:numCache>
            </c:numRef>
          </c:val>
          <c:extLst xmlns:c16r2="http://schemas.microsoft.com/office/drawing/2015/06/chart">
            <c:ext xmlns:c16="http://schemas.microsoft.com/office/drawing/2014/chart" uri="{C3380CC4-5D6E-409C-BE32-E72D297353CC}">
              <c16:uniqueId val="{00000000-8687-44EB-8D3B-430541FA5570}"/>
            </c:ext>
          </c:extLst>
        </c:ser>
        <c:dLbls>
          <c:showLegendKey val="0"/>
          <c:showVal val="0"/>
          <c:showCatName val="0"/>
          <c:showSerName val="0"/>
          <c:showPercent val="0"/>
          <c:showBubbleSize val="0"/>
        </c:dLbls>
        <c:gapWidth val="150"/>
        <c:axId val="49977600"/>
        <c:axId val="927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0.42</c:v>
                </c:pt>
                <c:pt idx="3">
                  <c:v>0.44</c:v>
                </c:pt>
                <c:pt idx="4">
                  <c:v>0.5</c:v>
                </c:pt>
              </c:numCache>
            </c:numRef>
          </c:val>
          <c:smooth val="0"/>
          <c:extLst xmlns:c16r2="http://schemas.microsoft.com/office/drawing/2015/06/chart">
            <c:ext xmlns:c16="http://schemas.microsoft.com/office/drawing/2014/chart" uri="{C3380CC4-5D6E-409C-BE32-E72D297353CC}">
              <c16:uniqueId val="{00000001-8687-44EB-8D3B-430541FA5570}"/>
            </c:ext>
          </c:extLst>
        </c:ser>
        <c:dLbls>
          <c:showLegendKey val="0"/>
          <c:showVal val="0"/>
          <c:showCatName val="0"/>
          <c:showSerName val="0"/>
          <c:showPercent val="0"/>
          <c:showBubbleSize val="0"/>
        </c:dLbls>
        <c:marker val="1"/>
        <c:smooth val="0"/>
        <c:axId val="49977600"/>
        <c:axId val="92753920"/>
      </c:lineChart>
      <c:dateAx>
        <c:axId val="49977600"/>
        <c:scaling>
          <c:orientation val="minMax"/>
        </c:scaling>
        <c:delete val="1"/>
        <c:axPos val="b"/>
        <c:numFmt formatCode="&quot;H&quot;yy" sourceLinked="1"/>
        <c:majorTickMark val="none"/>
        <c:minorTickMark val="none"/>
        <c:tickLblPos val="none"/>
        <c:crossAx val="92753920"/>
        <c:crosses val="autoZero"/>
        <c:auto val="1"/>
        <c:lblOffset val="100"/>
        <c:baseTimeUnit val="years"/>
      </c:dateAx>
      <c:valAx>
        <c:axId val="927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52.72</c:v>
                </c:pt>
                <c:pt idx="1">
                  <c:v>53.37</c:v>
                </c:pt>
                <c:pt idx="2">
                  <c:v>53.46</c:v>
                </c:pt>
                <c:pt idx="3">
                  <c:v>52.06</c:v>
                </c:pt>
                <c:pt idx="4">
                  <c:v>50.81</c:v>
                </c:pt>
              </c:numCache>
            </c:numRef>
          </c:val>
          <c:extLst xmlns:c16r2="http://schemas.microsoft.com/office/drawing/2015/06/chart">
            <c:ext xmlns:c16="http://schemas.microsoft.com/office/drawing/2014/chart" uri="{C3380CC4-5D6E-409C-BE32-E72D297353CC}">
              <c16:uniqueId val="{00000000-723A-4A59-A6CF-DC8EE687F81E}"/>
            </c:ext>
          </c:extLst>
        </c:ser>
        <c:dLbls>
          <c:showLegendKey val="0"/>
          <c:showVal val="0"/>
          <c:showCatName val="0"/>
          <c:showSerName val="0"/>
          <c:showPercent val="0"/>
          <c:showBubbleSize val="0"/>
        </c:dLbls>
        <c:gapWidth val="150"/>
        <c:axId val="147166336"/>
        <c:axId val="147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54.05</c:v>
                </c:pt>
                <c:pt idx="3">
                  <c:v>54.43</c:v>
                </c:pt>
                <c:pt idx="4">
                  <c:v>53.87</c:v>
                </c:pt>
              </c:numCache>
            </c:numRef>
          </c:val>
          <c:smooth val="0"/>
          <c:extLst xmlns:c16r2="http://schemas.microsoft.com/office/drawing/2015/06/chart">
            <c:ext xmlns:c16="http://schemas.microsoft.com/office/drawing/2014/chart" uri="{C3380CC4-5D6E-409C-BE32-E72D297353CC}">
              <c16:uniqueId val="{00000001-723A-4A59-A6CF-DC8EE687F81E}"/>
            </c:ext>
          </c:extLst>
        </c:ser>
        <c:dLbls>
          <c:showLegendKey val="0"/>
          <c:showVal val="0"/>
          <c:showCatName val="0"/>
          <c:showSerName val="0"/>
          <c:showPercent val="0"/>
          <c:showBubbleSize val="0"/>
        </c:dLbls>
        <c:marker val="1"/>
        <c:smooth val="0"/>
        <c:axId val="147166336"/>
        <c:axId val="147168256"/>
      </c:lineChart>
      <c:dateAx>
        <c:axId val="147166336"/>
        <c:scaling>
          <c:orientation val="minMax"/>
        </c:scaling>
        <c:delete val="1"/>
        <c:axPos val="b"/>
        <c:numFmt formatCode="&quot;H&quot;yy" sourceLinked="1"/>
        <c:majorTickMark val="none"/>
        <c:minorTickMark val="none"/>
        <c:tickLblPos val="none"/>
        <c:crossAx val="147168256"/>
        <c:crosses val="autoZero"/>
        <c:auto val="1"/>
        <c:lblOffset val="100"/>
        <c:baseTimeUnit val="years"/>
      </c:dateAx>
      <c:valAx>
        <c:axId val="147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77.66</c:v>
                </c:pt>
                <c:pt idx="1">
                  <c:v>76.48</c:v>
                </c:pt>
                <c:pt idx="2">
                  <c:v>74.11</c:v>
                </c:pt>
                <c:pt idx="3">
                  <c:v>76.239999999999995</c:v>
                </c:pt>
                <c:pt idx="4">
                  <c:v>76.62</c:v>
                </c:pt>
              </c:numCache>
            </c:numRef>
          </c:val>
          <c:extLst xmlns:c16r2="http://schemas.microsoft.com/office/drawing/2015/06/chart">
            <c:ext xmlns:c16="http://schemas.microsoft.com/office/drawing/2014/chart" uri="{C3380CC4-5D6E-409C-BE32-E72D297353CC}">
              <c16:uniqueId val="{00000000-CB2A-4593-84F2-6D897B6168F2}"/>
            </c:ext>
          </c:extLst>
        </c:ser>
        <c:dLbls>
          <c:showLegendKey val="0"/>
          <c:showVal val="0"/>
          <c:showCatName val="0"/>
          <c:showSerName val="0"/>
          <c:showPercent val="0"/>
          <c:showBubbleSize val="0"/>
        </c:dLbls>
        <c:gapWidth val="150"/>
        <c:axId val="257424768"/>
        <c:axId val="3405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80.510000000000005</c:v>
                </c:pt>
                <c:pt idx="3">
                  <c:v>79.44</c:v>
                </c:pt>
                <c:pt idx="4">
                  <c:v>79.489999999999995</c:v>
                </c:pt>
              </c:numCache>
            </c:numRef>
          </c:val>
          <c:smooth val="0"/>
          <c:extLst xmlns:c16r2="http://schemas.microsoft.com/office/drawing/2015/06/chart">
            <c:ext xmlns:c16="http://schemas.microsoft.com/office/drawing/2014/chart" uri="{C3380CC4-5D6E-409C-BE32-E72D297353CC}">
              <c16:uniqueId val="{00000001-CB2A-4593-84F2-6D897B6168F2}"/>
            </c:ext>
          </c:extLst>
        </c:ser>
        <c:dLbls>
          <c:showLegendKey val="0"/>
          <c:showVal val="0"/>
          <c:showCatName val="0"/>
          <c:showSerName val="0"/>
          <c:showPercent val="0"/>
          <c:showBubbleSize val="0"/>
        </c:dLbls>
        <c:marker val="1"/>
        <c:smooth val="0"/>
        <c:axId val="257424768"/>
        <c:axId val="340596224"/>
      </c:lineChart>
      <c:dateAx>
        <c:axId val="257424768"/>
        <c:scaling>
          <c:orientation val="minMax"/>
        </c:scaling>
        <c:delete val="1"/>
        <c:axPos val="b"/>
        <c:numFmt formatCode="&quot;H&quot;yy" sourceLinked="1"/>
        <c:majorTickMark val="none"/>
        <c:minorTickMark val="none"/>
        <c:tickLblPos val="none"/>
        <c:crossAx val="340596224"/>
        <c:crosses val="autoZero"/>
        <c:auto val="1"/>
        <c:lblOffset val="100"/>
        <c:baseTimeUnit val="years"/>
      </c:dateAx>
      <c:valAx>
        <c:axId val="340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105.29</c:v>
                </c:pt>
                <c:pt idx="1">
                  <c:v>99.72</c:v>
                </c:pt>
                <c:pt idx="2">
                  <c:v>105.95</c:v>
                </c:pt>
                <c:pt idx="3">
                  <c:v>111.74</c:v>
                </c:pt>
                <c:pt idx="4">
                  <c:v>109.05</c:v>
                </c:pt>
              </c:numCache>
            </c:numRef>
          </c:val>
          <c:extLst xmlns:c16r2="http://schemas.microsoft.com/office/drawing/2015/06/chart">
            <c:ext xmlns:c16="http://schemas.microsoft.com/office/drawing/2014/chart" uri="{C3380CC4-5D6E-409C-BE32-E72D297353CC}">
              <c16:uniqueId val="{00000000-0211-4E41-B6E0-FAEC063386F6}"/>
            </c:ext>
          </c:extLst>
        </c:ser>
        <c:dLbls>
          <c:showLegendKey val="0"/>
          <c:showVal val="0"/>
          <c:showCatName val="0"/>
          <c:showSerName val="0"/>
          <c:showPercent val="0"/>
          <c:showBubbleSize val="0"/>
        </c:dLbls>
        <c:gapWidth val="150"/>
        <c:axId val="93828992"/>
        <c:axId val="94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108.46</c:v>
                </c:pt>
                <c:pt idx="3">
                  <c:v>109.02</c:v>
                </c:pt>
                <c:pt idx="4">
                  <c:v>107.81</c:v>
                </c:pt>
              </c:numCache>
            </c:numRef>
          </c:val>
          <c:smooth val="0"/>
          <c:extLst xmlns:c16r2="http://schemas.microsoft.com/office/drawing/2015/06/chart">
            <c:ext xmlns:c16="http://schemas.microsoft.com/office/drawing/2014/chart" uri="{C3380CC4-5D6E-409C-BE32-E72D297353CC}">
              <c16:uniqueId val="{00000001-0211-4E41-B6E0-FAEC063386F6}"/>
            </c:ext>
          </c:extLst>
        </c:ser>
        <c:dLbls>
          <c:showLegendKey val="0"/>
          <c:showVal val="0"/>
          <c:showCatName val="0"/>
          <c:showSerName val="0"/>
          <c:showPercent val="0"/>
          <c:showBubbleSize val="0"/>
        </c:dLbls>
        <c:marker val="1"/>
        <c:smooth val="0"/>
        <c:axId val="93828992"/>
        <c:axId val="94659712"/>
      </c:lineChart>
      <c:dateAx>
        <c:axId val="93828992"/>
        <c:scaling>
          <c:orientation val="minMax"/>
        </c:scaling>
        <c:delete val="1"/>
        <c:axPos val="b"/>
        <c:numFmt formatCode="&quot;H&quot;yy" sourceLinked="1"/>
        <c:majorTickMark val="none"/>
        <c:minorTickMark val="none"/>
        <c:tickLblPos val="none"/>
        <c:crossAx val="94659712"/>
        <c:crosses val="autoZero"/>
        <c:auto val="1"/>
        <c:lblOffset val="100"/>
        <c:baseTimeUnit val="years"/>
      </c:dateAx>
      <c:valAx>
        <c:axId val="9465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44.14</c:v>
                </c:pt>
                <c:pt idx="1">
                  <c:v>60.82</c:v>
                </c:pt>
                <c:pt idx="2">
                  <c:v>62.47</c:v>
                </c:pt>
                <c:pt idx="3">
                  <c:v>63.73</c:v>
                </c:pt>
                <c:pt idx="4">
                  <c:v>65.17</c:v>
                </c:pt>
              </c:numCache>
            </c:numRef>
          </c:val>
          <c:extLst xmlns:c16r2="http://schemas.microsoft.com/office/drawing/2015/06/chart">
            <c:ext xmlns:c16="http://schemas.microsoft.com/office/drawing/2014/chart" uri="{C3380CC4-5D6E-409C-BE32-E72D297353CC}">
              <c16:uniqueId val="{00000000-5D30-4960-B598-0C5DD2555B21}"/>
            </c:ext>
          </c:extLst>
        </c:ser>
        <c:dLbls>
          <c:showLegendKey val="0"/>
          <c:showVal val="0"/>
          <c:showCatName val="0"/>
          <c:showSerName val="0"/>
          <c:showPercent val="0"/>
          <c:showBubbleSize val="0"/>
        </c:dLbls>
        <c:gapWidth val="150"/>
        <c:axId val="102561280"/>
        <c:axId val="104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49.12</c:v>
                </c:pt>
                <c:pt idx="3">
                  <c:v>49.39</c:v>
                </c:pt>
                <c:pt idx="4">
                  <c:v>50.75</c:v>
                </c:pt>
              </c:numCache>
            </c:numRef>
          </c:val>
          <c:smooth val="0"/>
          <c:extLst xmlns:c16r2="http://schemas.microsoft.com/office/drawing/2015/06/chart">
            <c:ext xmlns:c16="http://schemas.microsoft.com/office/drawing/2014/chart" uri="{C3380CC4-5D6E-409C-BE32-E72D297353CC}">
              <c16:uniqueId val="{00000001-5D30-4960-B598-0C5DD2555B21}"/>
            </c:ext>
          </c:extLst>
        </c:ser>
        <c:dLbls>
          <c:showLegendKey val="0"/>
          <c:showVal val="0"/>
          <c:showCatName val="0"/>
          <c:showSerName val="0"/>
          <c:showPercent val="0"/>
          <c:showBubbleSize val="0"/>
        </c:dLbls>
        <c:marker val="1"/>
        <c:smooth val="0"/>
        <c:axId val="102561280"/>
        <c:axId val="104425728"/>
      </c:lineChart>
      <c:dateAx>
        <c:axId val="102561280"/>
        <c:scaling>
          <c:orientation val="minMax"/>
        </c:scaling>
        <c:delete val="1"/>
        <c:axPos val="b"/>
        <c:numFmt formatCode="&quot;H&quot;yy" sourceLinked="1"/>
        <c:majorTickMark val="none"/>
        <c:minorTickMark val="none"/>
        <c:tickLblPos val="none"/>
        <c:crossAx val="104425728"/>
        <c:crosses val="autoZero"/>
        <c:auto val="1"/>
        <c:lblOffset val="100"/>
        <c:baseTimeUnit val="years"/>
      </c:dateAx>
      <c:valAx>
        <c:axId val="104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4.82</c:v>
                </c:pt>
                <c:pt idx="1">
                  <c:v>4.92</c:v>
                </c:pt>
                <c:pt idx="2">
                  <c:v>5.52</c:v>
                </c:pt>
                <c:pt idx="3">
                  <c:v>5.17</c:v>
                </c:pt>
                <c:pt idx="4">
                  <c:v>5.17</c:v>
                </c:pt>
              </c:numCache>
            </c:numRef>
          </c:val>
          <c:extLst xmlns:c16r2="http://schemas.microsoft.com/office/drawing/2015/06/chart">
            <c:ext xmlns:c16="http://schemas.microsoft.com/office/drawing/2014/chart" uri="{C3380CC4-5D6E-409C-BE32-E72D297353CC}">
              <c16:uniqueId val="{00000000-9B8D-4CD6-B367-DAFAD50127D3}"/>
            </c:ext>
          </c:extLst>
        </c:ser>
        <c:dLbls>
          <c:showLegendKey val="0"/>
          <c:showVal val="0"/>
          <c:showCatName val="0"/>
          <c:showSerName val="0"/>
          <c:showPercent val="0"/>
          <c:showBubbleSize val="0"/>
        </c:dLbls>
        <c:gapWidth val="150"/>
        <c:axId val="110586880"/>
        <c:axId val="1118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16.760000000000002</c:v>
                </c:pt>
                <c:pt idx="3">
                  <c:v>18.57</c:v>
                </c:pt>
                <c:pt idx="4">
                  <c:v>21.14</c:v>
                </c:pt>
              </c:numCache>
            </c:numRef>
          </c:val>
          <c:smooth val="0"/>
          <c:extLst xmlns:c16r2="http://schemas.microsoft.com/office/drawing/2015/06/chart">
            <c:ext xmlns:c16="http://schemas.microsoft.com/office/drawing/2014/chart" uri="{C3380CC4-5D6E-409C-BE32-E72D297353CC}">
              <c16:uniqueId val="{00000001-9B8D-4CD6-B367-DAFAD50127D3}"/>
            </c:ext>
          </c:extLst>
        </c:ser>
        <c:dLbls>
          <c:showLegendKey val="0"/>
          <c:showVal val="0"/>
          <c:showCatName val="0"/>
          <c:showSerName val="0"/>
          <c:showPercent val="0"/>
          <c:showBubbleSize val="0"/>
        </c:dLbls>
        <c:marker val="1"/>
        <c:smooth val="0"/>
        <c:axId val="110586880"/>
        <c:axId val="111805184"/>
      </c:lineChart>
      <c:dateAx>
        <c:axId val="110586880"/>
        <c:scaling>
          <c:orientation val="minMax"/>
        </c:scaling>
        <c:delete val="1"/>
        <c:axPos val="b"/>
        <c:numFmt formatCode="&quot;H&quot;yy" sourceLinked="1"/>
        <c:majorTickMark val="none"/>
        <c:minorTickMark val="none"/>
        <c:tickLblPos val="none"/>
        <c:crossAx val="111805184"/>
        <c:crosses val="autoZero"/>
        <c:auto val="1"/>
        <c:lblOffset val="100"/>
        <c:baseTimeUnit val="years"/>
      </c:dateAx>
      <c:valAx>
        <c:axId val="111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37-4408-B12A-30C31F2EBFA0}"/>
            </c:ext>
          </c:extLst>
        </c:ser>
        <c:dLbls>
          <c:showLegendKey val="0"/>
          <c:showVal val="0"/>
          <c:showCatName val="0"/>
          <c:showSerName val="0"/>
          <c:showPercent val="0"/>
          <c:showBubbleSize val="0"/>
        </c:dLbls>
        <c:gapWidth val="150"/>
        <c:axId val="117171328"/>
        <c:axId val="1171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11.94</c:v>
                </c:pt>
                <c:pt idx="3">
                  <c:v>11</c:v>
                </c:pt>
                <c:pt idx="4">
                  <c:v>8.86</c:v>
                </c:pt>
              </c:numCache>
            </c:numRef>
          </c:val>
          <c:smooth val="0"/>
          <c:extLst xmlns:c16r2="http://schemas.microsoft.com/office/drawing/2015/06/chart">
            <c:ext xmlns:c16="http://schemas.microsoft.com/office/drawing/2014/chart" uri="{C3380CC4-5D6E-409C-BE32-E72D297353CC}">
              <c16:uniqueId val="{00000001-C337-4408-B12A-30C31F2EBFA0}"/>
            </c:ext>
          </c:extLst>
        </c:ser>
        <c:dLbls>
          <c:showLegendKey val="0"/>
          <c:showVal val="0"/>
          <c:showCatName val="0"/>
          <c:showSerName val="0"/>
          <c:showPercent val="0"/>
          <c:showBubbleSize val="0"/>
        </c:dLbls>
        <c:marker val="1"/>
        <c:smooth val="0"/>
        <c:axId val="117171328"/>
        <c:axId val="117173248"/>
      </c:lineChart>
      <c:dateAx>
        <c:axId val="117171328"/>
        <c:scaling>
          <c:orientation val="minMax"/>
        </c:scaling>
        <c:delete val="1"/>
        <c:axPos val="b"/>
        <c:numFmt formatCode="&quot;H&quot;yy" sourceLinked="1"/>
        <c:majorTickMark val="none"/>
        <c:minorTickMark val="none"/>
        <c:tickLblPos val="none"/>
        <c:crossAx val="117173248"/>
        <c:crosses val="autoZero"/>
        <c:auto val="1"/>
        <c:lblOffset val="100"/>
        <c:baseTimeUnit val="years"/>
      </c:dateAx>
      <c:valAx>
        <c:axId val="11717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691.4</c:v>
                </c:pt>
                <c:pt idx="1">
                  <c:v>724.96</c:v>
                </c:pt>
                <c:pt idx="2">
                  <c:v>891.89</c:v>
                </c:pt>
                <c:pt idx="3">
                  <c:v>736.59</c:v>
                </c:pt>
                <c:pt idx="4">
                  <c:v>829.06</c:v>
                </c:pt>
              </c:numCache>
            </c:numRef>
          </c:val>
          <c:extLst xmlns:c16r2="http://schemas.microsoft.com/office/drawing/2015/06/chart">
            <c:ext xmlns:c16="http://schemas.microsoft.com/office/drawing/2014/chart" uri="{C3380CC4-5D6E-409C-BE32-E72D297353CC}">
              <c16:uniqueId val="{00000000-AA5E-4B7A-B372-18F51BAF2765}"/>
            </c:ext>
          </c:extLst>
        </c:ser>
        <c:dLbls>
          <c:showLegendKey val="0"/>
          <c:showVal val="0"/>
          <c:showCatName val="0"/>
          <c:showSerName val="0"/>
          <c:showPercent val="0"/>
          <c:showBubbleSize val="0"/>
        </c:dLbls>
        <c:gapWidth val="150"/>
        <c:axId val="117338112"/>
        <c:axId val="1173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362.93</c:v>
                </c:pt>
                <c:pt idx="3">
                  <c:v>371.81</c:v>
                </c:pt>
                <c:pt idx="4">
                  <c:v>384.23</c:v>
                </c:pt>
              </c:numCache>
            </c:numRef>
          </c:val>
          <c:smooth val="0"/>
          <c:extLst xmlns:c16r2="http://schemas.microsoft.com/office/drawing/2015/06/chart">
            <c:ext xmlns:c16="http://schemas.microsoft.com/office/drawing/2014/chart" uri="{C3380CC4-5D6E-409C-BE32-E72D297353CC}">
              <c16:uniqueId val="{00000001-AA5E-4B7A-B372-18F51BAF2765}"/>
            </c:ext>
          </c:extLst>
        </c:ser>
        <c:dLbls>
          <c:showLegendKey val="0"/>
          <c:showVal val="0"/>
          <c:showCatName val="0"/>
          <c:showSerName val="0"/>
          <c:showPercent val="0"/>
          <c:showBubbleSize val="0"/>
        </c:dLbls>
        <c:marker val="1"/>
        <c:smooth val="0"/>
        <c:axId val="117338112"/>
        <c:axId val="117341184"/>
      </c:lineChart>
      <c:dateAx>
        <c:axId val="117338112"/>
        <c:scaling>
          <c:orientation val="minMax"/>
        </c:scaling>
        <c:delete val="1"/>
        <c:axPos val="b"/>
        <c:numFmt formatCode="&quot;H&quot;yy" sourceLinked="1"/>
        <c:majorTickMark val="none"/>
        <c:minorTickMark val="none"/>
        <c:tickLblPos val="none"/>
        <c:crossAx val="117341184"/>
        <c:crosses val="autoZero"/>
        <c:auto val="1"/>
        <c:lblOffset val="100"/>
        <c:baseTimeUnit val="years"/>
      </c:dateAx>
      <c:valAx>
        <c:axId val="11734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166.48</c:v>
                </c:pt>
                <c:pt idx="1">
                  <c:v>144.25</c:v>
                </c:pt>
                <c:pt idx="2">
                  <c:v>129.27000000000001</c:v>
                </c:pt>
                <c:pt idx="3">
                  <c:v>113.31</c:v>
                </c:pt>
                <c:pt idx="4">
                  <c:v>97.16</c:v>
                </c:pt>
              </c:numCache>
            </c:numRef>
          </c:val>
          <c:extLst xmlns:c16r2="http://schemas.microsoft.com/office/drawing/2015/06/chart">
            <c:ext xmlns:c16="http://schemas.microsoft.com/office/drawing/2014/chart" uri="{C3380CC4-5D6E-409C-BE32-E72D297353CC}">
              <c16:uniqueId val="{00000000-1877-455B-9773-58592CC94F09}"/>
            </c:ext>
          </c:extLst>
        </c:ser>
        <c:dLbls>
          <c:showLegendKey val="0"/>
          <c:showVal val="0"/>
          <c:showCatName val="0"/>
          <c:showSerName val="0"/>
          <c:showPercent val="0"/>
          <c:showBubbleSize val="0"/>
        </c:dLbls>
        <c:gapWidth val="150"/>
        <c:axId val="117432320"/>
        <c:axId val="1174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439.05</c:v>
                </c:pt>
                <c:pt idx="3">
                  <c:v>465.85</c:v>
                </c:pt>
                <c:pt idx="4">
                  <c:v>439.43</c:v>
                </c:pt>
              </c:numCache>
            </c:numRef>
          </c:val>
          <c:smooth val="0"/>
          <c:extLst xmlns:c16r2="http://schemas.microsoft.com/office/drawing/2015/06/chart">
            <c:ext xmlns:c16="http://schemas.microsoft.com/office/drawing/2014/chart" uri="{C3380CC4-5D6E-409C-BE32-E72D297353CC}">
              <c16:uniqueId val="{00000001-1877-455B-9773-58592CC94F09}"/>
            </c:ext>
          </c:extLst>
        </c:ser>
        <c:dLbls>
          <c:showLegendKey val="0"/>
          <c:showVal val="0"/>
          <c:showCatName val="0"/>
          <c:showSerName val="0"/>
          <c:showPercent val="0"/>
          <c:showBubbleSize val="0"/>
        </c:dLbls>
        <c:marker val="1"/>
        <c:smooth val="0"/>
        <c:axId val="117432320"/>
        <c:axId val="117434624"/>
      </c:lineChart>
      <c:dateAx>
        <c:axId val="117432320"/>
        <c:scaling>
          <c:orientation val="minMax"/>
        </c:scaling>
        <c:delete val="1"/>
        <c:axPos val="b"/>
        <c:numFmt formatCode="&quot;H&quot;yy" sourceLinked="1"/>
        <c:majorTickMark val="none"/>
        <c:minorTickMark val="none"/>
        <c:tickLblPos val="none"/>
        <c:crossAx val="117434624"/>
        <c:crosses val="autoZero"/>
        <c:auto val="1"/>
        <c:lblOffset val="100"/>
        <c:baseTimeUnit val="years"/>
      </c:dateAx>
      <c:valAx>
        <c:axId val="11743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4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101.38</c:v>
                </c:pt>
                <c:pt idx="1">
                  <c:v>95.79</c:v>
                </c:pt>
                <c:pt idx="2">
                  <c:v>102.45</c:v>
                </c:pt>
                <c:pt idx="3">
                  <c:v>97.25</c:v>
                </c:pt>
                <c:pt idx="4">
                  <c:v>106.03</c:v>
                </c:pt>
              </c:numCache>
            </c:numRef>
          </c:val>
          <c:extLst xmlns:c16r2="http://schemas.microsoft.com/office/drawing/2015/06/chart">
            <c:ext xmlns:c16="http://schemas.microsoft.com/office/drawing/2014/chart" uri="{C3380CC4-5D6E-409C-BE32-E72D297353CC}">
              <c16:uniqueId val="{00000000-85C6-4BA6-9121-AFD114B7B03D}"/>
            </c:ext>
          </c:extLst>
        </c:ser>
        <c:dLbls>
          <c:showLegendKey val="0"/>
          <c:showVal val="0"/>
          <c:showCatName val="0"/>
          <c:showSerName val="0"/>
          <c:showPercent val="0"/>
          <c:showBubbleSize val="0"/>
        </c:dLbls>
        <c:gapWidth val="150"/>
        <c:axId val="123507840"/>
        <c:axId val="1246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95.26</c:v>
                </c:pt>
                <c:pt idx="3">
                  <c:v>92.39</c:v>
                </c:pt>
                <c:pt idx="4">
                  <c:v>94.41</c:v>
                </c:pt>
              </c:numCache>
            </c:numRef>
          </c:val>
          <c:smooth val="0"/>
          <c:extLst xmlns:c16r2="http://schemas.microsoft.com/office/drawing/2015/06/chart">
            <c:ext xmlns:c16="http://schemas.microsoft.com/office/drawing/2014/chart" uri="{C3380CC4-5D6E-409C-BE32-E72D297353CC}">
              <c16:uniqueId val="{00000001-85C6-4BA6-9121-AFD114B7B03D}"/>
            </c:ext>
          </c:extLst>
        </c:ser>
        <c:dLbls>
          <c:showLegendKey val="0"/>
          <c:showVal val="0"/>
          <c:showCatName val="0"/>
          <c:showSerName val="0"/>
          <c:showPercent val="0"/>
          <c:showBubbleSize val="0"/>
        </c:dLbls>
        <c:marker val="1"/>
        <c:smooth val="0"/>
        <c:axId val="123507840"/>
        <c:axId val="124656640"/>
      </c:lineChart>
      <c:dateAx>
        <c:axId val="123507840"/>
        <c:scaling>
          <c:orientation val="minMax"/>
        </c:scaling>
        <c:delete val="1"/>
        <c:axPos val="b"/>
        <c:numFmt formatCode="&quot;H&quot;yy" sourceLinked="1"/>
        <c:majorTickMark val="none"/>
        <c:minorTickMark val="none"/>
        <c:tickLblPos val="none"/>
        <c:crossAx val="124656640"/>
        <c:crosses val="autoZero"/>
        <c:auto val="1"/>
        <c:lblOffset val="100"/>
        <c:baseTimeUnit val="years"/>
      </c:dateAx>
      <c:valAx>
        <c:axId val="124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264.32</c:v>
                </c:pt>
                <c:pt idx="1">
                  <c:v>278.48</c:v>
                </c:pt>
                <c:pt idx="2">
                  <c:v>261.98</c:v>
                </c:pt>
                <c:pt idx="3">
                  <c:v>273.77999999999997</c:v>
                </c:pt>
                <c:pt idx="4">
                  <c:v>277.47000000000003</c:v>
                </c:pt>
              </c:numCache>
            </c:numRef>
          </c:val>
          <c:extLst xmlns:c16r2="http://schemas.microsoft.com/office/drawing/2015/06/chart">
            <c:ext xmlns:c16="http://schemas.microsoft.com/office/drawing/2014/chart" uri="{C3380CC4-5D6E-409C-BE32-E72D297353CC}">
              <c16:uniqueId val="{00000000-4BB9-43B5-A131-45AB5E78DABD}"/>
            </c:ext>
          </c:extLst>
        </c:ser>
        <c:dLbls>
          <c:showLegendKey val="0"/>
          <c:showVal val="0"/>
          <c:showCatName val="0"/>
          <c:showSerName val="0"/>
          <c:showPercent val="0"/>
          <c:showBubbleSize val="0"/>
        </c:dLbls>
        <c:gapWidth val="150"/>
        <c:axId val="128486400"/>
        <c:axId val="1464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192.82</c:v>
                </c:pt>
                <c:pt idx="3">
                  <c:v>192.98</c:v>
                </c:pt>
                <c:pt idx="4">
                  <c:v>192.13</c:v>
                </c:pt>
              </c:numCache>
            </c:numRef>
          </c:val>
          <c:smooth val="0"/>
          <c:extLst xmlns:c16r2="http://schemas.microsoft.com/office/drawing/2015/06/chart">
            <c:ext xmlns:c16="http://schemas.microsoft.com/office/drawing/2014/chart" uri="{C3380CC4-5D6E-409C-BE32-E72D297353CC}">
              <c16:uniqueId val="{00000001-4BB9-43B5-A131-45AB5E78DABD}"/>
            </c:ext>
          </c:extLst>
        </c:ser>
        <c:dLbls>
          <c:showLegendKey val="0"/>
          <c:showVal val="0"/>
          <c:showCatName val="0"/>
          <c:showSerName val="0"/>
          <c:showPercent val="0"/>
          <c:showBubbleSize val="0"/>
        </c:dLbls>
        <c:marker val="1"/>
        <c:smooth val="0"/>
        <c:axId val="128486400"/>
        <c:axId val="146480128"/>
      </c:lineChart>
      <c:dateAx>
        <c:axId val="128486400"/>
        <c:scaling>
          <c:orientation val="minMax"/>
        </c:scaling>
        <c:delete val="1"/>
        <c:axPos val="b"/>
        <c:numFmt formatCode="&quot;H&quot;yy" sourceLinked="1"/>
        <c:majorTickMark val="none"/>
        <c:minorTickMark val="none"/>
        <c:tickLblPos val="none"/>
        <c:crossAx val="146480128"/>
        <c:crosses val="autoZero"/>
        <c:auto val="1"/>
        <c:lblOffset val="100"/>
        <c:baseTimeUnit val="years"/>
      </c:dateAx>
      <c:valAx>
        <c:axId val="146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90" zoomScaleNormal="90" workbookViewId="0">
      <selection activeCell="BS89" sqref="BS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会津坂下町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15116</v>
      </c>
      <c r="AM8" s="66"/>
      <c r="AN8" s="66"/>
      <c r="AO8" s="66"/>
      <c r="AP8" s="66"/>
      <c r="AQ8" s="66"/>
      <c r="AR8" s="66"/>
      <c r="AS8" s="66"/>
      <c r="AT8" s="37">
        <f>データ!$S$6</f>
        <v>91.59</v>
      </c>
      <c r="AU8" s="38"/>
      <c r="AV8" s="38"/>
      <c r="AW8" s="38"/>
      <c r="AX8" s="38"/>
      <c r="AY8" s="38"/>
      <c r="AZ8" s="38"/>
      <c r="BA8" s="38"/>
      <c r="BB8" s="55">
        <f>データ!$T$6</f>
        <v>165.04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87.46</v>
      </c>
      <c r="J10" s="38"/>
      <c r="K10" s="38"/>
      <c r="L10" s="38"/>
      <c r="M10" s="38"/>
      <c r="N10" s="38"/>
      <c r="O10" s="65"/>
      <c r="P10" s="55">
        <f>データ!$P$6</f>
        <v>94.25</v>
      </c>
      <c r="Q10" s="55"/>
      <c r="R10" s="55"/>
      <c r="S10" s="55"/>
      <c r="T10" s="55"/>
      <c r="U10" s="55"/>
      <c r="V10" s="55"/>
      <c r="W10" s="66">
        <f>データ!$Q$6</f>
        <v>4574</v>
      </c>
      <c r="X10" s="66"/>
      <c r="Y10" s="66"/>
      <c r="Z10" s="66"/>
      <c r="AA10" s="66"/>
      <c r="AB10" s="66"/>
      <c r="AC10" s="66"/>
      <c r="AD10" s="2"/>
      <c r="AE10" s="2"/>
      <c r="AF10" s="2"/>
      <c r="AG10" s="2"/>
      <c r="AH10" s="2"/>
      <c r="AI10" s="2"/>
      <c r="AJ10" s="2"/>
      <c r="AK10" s="2"/>
      <c r="AL10" s="66">
        <f>データ!$U$6</f>
        <v>14179</v>
      </c>
      <c r="AM10" s="66"/>
      <c r="AN10" s="66"/>
      <c r="AO10" s="66"/>
      <c r="AP10" s="66"/>
      <c r="AQ10" s="66"/>
      <c r="AR10" s="66"/>
      <c r="AS10" s="66"/>
      <c r="AT10" s="37">
        <f>データ!$V$6</f>
        <v>48.89</v>
      </c>
      <c r="AU10" s="38"/>
      <c r="AV10" s="38"/>
      <c r="AW10" s="38"/>
      <c r="AX10" s="38"/>
      <c r="AY10" s="38"/>
      <c r="AZ10" s="38"/>
      <c r="BA10" s="38"/>
      <c r="BB10" s="55">
        <f>データ!$W$6</f>
        <v>290.02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2cyJ3n/OsJO64xqkTgwodX3MRmsVcACBHcDab33TBkdmTueNnpruLKCMVRmPc03qd6wLQKdy/UdgCJgCqtbfA==" saltValue="iN0S7NN3pPqDiU+v/Dgk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74217</v>
      </c>
      <c r="D6" s="20">
        <f t="shared" si="3"/>
        <v>46</v>
      </c>
      <c r="E6" s="20">
        <f t="shared" si="3"/>
        <v>1</v>
      </c>
      <c r="F6" s="20">
        <f t="shared" si="3"/>
        <v>0</v>
      </c>
      <c r="G6" s="20">
        <f t="shared" si="3"/>
        <v>1</v>
      </c>
      <c r="H6" s="20" t="str">
        <f t="shared" si="3"/>
        <v>福島県　会津坂下町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87.46</v>
      </c>
      <c r="P6" s="21">
        <f t="shared" si="3"/>
        <v>94.25</v>
      </c>
      <c r="Q6" s="21">
        <f t="shared" si="3"/>
        <v>4574</v>
      </c>
      <c r="R6" s="21">
        <f t="shared" si="3"/>
        <v>15116</v>
      </c>
      <c r="S6" s="21">
        <f t="shared" si="3"/>
        <v>91.59</v>
      </c>
      <c r="T6" s="21">
        <f t="shared" si="3"/>
        <v>165.04</v>
      </c>
      <c r="U6" s="21">
        <f t="shared" si="3"/>
        <v>14179</v>
      </c>
      <c r="V6" s="21">
        <f t="shared" si="3"/>
        <v>48.89</v>
      </c>
      <c r="W6" s="21">
        <f t="shared" si="3"/>
        <v>290.02</v>
      </c>
      <c r="X6" s="22">
        <f>IF(X7="",NA(),X7)</f>
        <v>105.29</v>
      </c>
      <c r="Y6" s="22">
        <f t="shared" ref="Y6:AG6" si="4">IF(Y7="",NA(),Y7)</f>
        <v>99.72</v>
      </c>
      <c r="Z6" s="22">
        <f t="shared" si="4"/>
        <v>105.95</v>
      </c>
      <c r="AA6" s="22">
        <f t="shared" si="4"/>
        <v>111.74</v>
      </c>
      <c r="AB6" s="22">
        <f t="shared" si="4"/>
        <v>109.05</v>
      </c>
      <c r="AC6" s="22">
        <f t="shared" si="4"/>
        <v>110.05</v>
      </c>
      <c r="AD6" s="22">
        <f t="shared" si="4"/>
        <v>108.87</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11.94</v>
      </c>
      <c r="AQ6" s="22">
        <f t="shared" si="5"/>
        <v>11</v>
      </c>
      <c r="AR6" s="22">
        <f t="shared" si="5"/>
        <v>8.86</v>
      </c>
      <c r="AS6" s="21" t="str">
        <f>IF(AS7="","",IF(AS7="-","【-】","【"&amp;SUBSTITUTE(TEXT(AS7,"#,##0.00"),"-","△")&amp;"】"))</f>
        <v>【1.30】</v>
      </c>
      <c r="AT6" s="22">
        <f>IF(AT7="",NA(),AT7)</f>
        <v>691.4</v>
      </c>
      <c r="AU6" s="22">
        <f t="shared" ref="AU6:BC6" si="6">IF(AU7="",NA(),AU7)</f>
        <v>724.96</v>
      </c>
      <c r="AV6" s="22">
        <f t="shared" si="6"/>
        <v>891.89</v>
      </c>
      <c r="AW6" s="22">
        <f t="shared" si="6"/>
        <v>736.59</v>
      </c>
      <c r="AX6" s="22">
        <f t="shared" si="6"/>
        <v>829.06</v>
      </c>
      <c r="AY6" s="22">
        <f t="shared" si="6"/>
        <v>359.47</v>
      </c>
      <c r="AZ6" s="22">
        <f t="shared" si="6"/>
        <v>369.69</v>
      </c>
      <c r="BA6" s="22">
        <f t="shared" si="6"/>
        <v>362.93</v>
      </c>
      <c r="BB6" s="22">
        <f t="shared" si="6"/>
        <v>371.81</v>
      </c>
      <c r="BC6" s="22">
        <f t="shared" si="6"/>
        <v>384.23</v>
      </c>
      <c r="BD6" s="21" t="str">
        <f>IF(BD7="","",IF(BD7="-","【-】","【"&amp;SUBSTITUTE(TEXT(BD7,"#,##0.00"),"-","△")&amp;"】"))</f>
        <v>【261.51】</v>
      </c>
      <c r="BE6" s="22">
        <f>IF(BE7="",NA(),BE7)</f>
        <v>166.48</v>
      </c>
      <c r="BF6" s="22">
        <f t="shared" ref="BF6:BN6" si="7">IF(BF7="",NA(),BF7)</f>
        <v>144.25</v>
      </c>
      <c r="BG6" s="22">
        <f t="shared" si="7"/>
        <v>129.27000000000001</v>
      </c>
      <c r="BH6" s="22">
        <f t="shared" si="7"/>
        <v>113.31</v>
      </c>
      <c r="BI6" s="22">
        <f t="shared" si="7"/>
        <v>97.16</v>
      </c>
      <c r="BJ6" s="22">
        <f t="shared" si="7"/>
        <v>401.79</v>
      </c>
      <c r="BK6" s="22">
        <f t="shared" si="7"/>
        <v>402.99</v>
      </c>
      <c r="BL6" s="22">
        <f t="shared" si="7"/>
        <v>439.05</v>
      </c>
      <c r="BM6" s="22">
        <f t="shared" si="7"/>
        <v>465.85</v>
      </c>
      <c r="BN6" s="22">
        <f t="shared" si="7"/>
        <v>439.43</v>
      </c>
      <c r="BO6" s="21" t="str">
        <f>IF(BO7="","",IF(BO7="-","【-】","【"&amp;SUBSTITUTE(TEXT(BO7,"#,##0.00"),"-","△")&amp;"】"))</f>
        <v>【265.16】</v>
      </c>
      <c r="BP6" s="22">
        <f>IF(BP7="",NA(),BP7)</f>
        <v>101.38</v>
      </c>
      <c r="BQ6" s="22">
        <f t="shared" ref="BQ6:BY6" si="8">IF(BQ7="",NA(),BQ7)</f>
        <v>95.79</v>
      </c>
      <c r="BR6" s="22">
        <f t="shared" si="8"/>
        <v>102.45</v>
      </c>
      <c r="BS6" s="22">
        <f t="shared" si="8"/>
        <v>97.25</v>
      </c>
      <c r="BT6" s="22">
        <f t="shared" si="8"/>
        <v>106.03</v>
      </c>
      <c r="BU6" s="22">
        <f t="shared" si="8"/>
        <v>100.12</v>
      </c>
      <c r="BV6" s="22">
        <f t="shared" si="8"/>
        <v>98.66</v>
      </c>
      <c r="BW6" s="22">
        <f t="shared" si="8"/>
        <v>95.26</v>
      </c>
      <c r="BX6" s="22">
        <f t="shared" si="8"/>
        <v>92.39</v>
      </c>
      <c r="BY6" s="22">
        <f t="shared" si="8"/>
        <v>94.41</v>
      </c>
      <c r="BZ6" s="21" t="str">
        <f>IF(BZ7="","",IF(BZ7="-","【-】","【"&amp;SUBSTITUTE(TEXT(BZ7,"#,##0.00"),"-","△")&amp;"】"))</f>
        <v>【102.35】</v>
      </c>
      <c r="CA6" s="22">
        <f>IF(CA7="",NA(),CA7)</f>
        <v>264.32</v>
      </c>
      <c r="CB6" s="22">
        <f t="shared" ref="CB6:CJ6" si="9">IF(CB7="",NA(),CB7)</f>
        <v>278.48</v>
      </c>
      <c r="CC6" s="22">
        <f t="shared" si="9"/>
        <v>261.98</v>
      </c>
      <c r="CD6" s="22">
        <f t="shared" si="9"/>
        <v>273.77999999999997</v>
      </c>
      <c r="CE6" s="22">
        <f t="shared" si="9"/>
        <v>277.47000000000003</v>
      </c>
      <c r="CF6" s="22">
        <f t="shared" si="9"/>
        <v>174.97</v>
      </c>
      <c r="CG6" s="22">
        <f t="shared" si="9"/>
        <v>178.59</v>
      </c>
      <c r="CH6" s="22">
        <f t="shared" si="9"/>
        <v>192.82</v>
      </c>
      <c r="CI6" s="22">
        <f t="shared" si="9"/>
        <v>192.98</v>
      </c>
      <c r="CJ6" s="22">
        <f t="shared" si="9"/>
        <v>192.13</v>
      </c>
      <c r="CK6" s="21" t="str">
        <f>IF(CK7="","",IF(CK7="-","【-】","【"&amp;SUBSTITUTE(TEXT(CK7,"#,##0.00"),"-","△")&amp;"】"))</f>
        <v>【167.74】</v>
      </c>
      <c r="CL6" s="22">
        <f>IF(CL7="",NA(),CL7)</f>
        <v>52.72</v>
      </c>
      <c r="CM6" s="22">
        <f t="shared" ref="CM6:CU6" si="10">IF(CM7="",NA(),CM7)</f>
        <v>53.37</v>
      </c>
      <c r="CN6" s="22">
        <f t="shared" si="10"/>
        <v>53.46</v>
      </c>
      <c r="CO6" s="22">
        <f t="shared" si="10"/>
        <v>52.06</v>
      </c>
      <c r="CP6" s="22">
        <f t="shared" si="10"/>
        <v>50.81</v>
      </c>
      <c r="CQ6" s="22">
        <f t="shared" si="10"/>
        <v>55.63</v>
      </c>
      <c r="CR6" s="22">
        <f t="shared" si="10"/>
        <v>55.03</v>
      </c>
      <c r="CS6" s="22">
        <f t="shared" si="10"/>
        <v>54.05</v>
      </c>
      <c r="CT6" s="22">
        <f t="shared" si="10"/>
        <v>54.43</v>
      </c>
      <c r="CU6" s="22">
        <f t="shared" si="10"/>
        <v>53.87</v>
      </c>
      <c r="CV6" s="21" t="str">
        <f>IF(CV7="","",IF(CV7="-","【-】","【"&amp;SUBSTITUTE(TEXT(CV7,"#,##0.00"),"-","△")&amp;"】"))</f>
        <v>【60.29】</v>
      </c>
      <c r="CW6" s="22">
        <f>IF(CW7="",NA(),CW7)</f>
        <v>77.66</v>
      </c>
      <c r="CX6" s="22">
        <f t="shared" ref="CX6:DF6" si="11">IF(CX7="",NA(),CX7)</f>
        <v>76.48</v>
      </c>
      <c r="CY6" s="22">
        <f t="shared" si="11"/>
        <v>74.11</v>
      </c>
      <c r="CZ6" s="22">
        <f t="shared" si="11"/>
        <v>76.239999999999995</v>
      </c>
      <c r="DA6" s="22">
        <f t="shared" si="11"/>
        <v>76.62</v>
      </c>
      <c r="DB6" s="22">
        <f t="shared" si="11"/>
        <v>82.04</v>
      </c>
      <c r="DC6" s="22">
        <f t="shared" si="11"/>
        <v>81.900000000000006</v>
      </c>
      <c r="DD6" s="22">
        <f t="shared" si="11"/>
        <v>80.510000000000005</v>
      </c>
      <c r="DE6" s="22">
        <f t="shared" si="11"/>
        <v>79.44</v>
      </c>
      <c r="DF6" s="22">
        <f t="shared" si="11"/>
        <v>79.489999999999995</v>
      </c>
      <c r="DG6" s="21" t="str">
        <f>IF(DG7="","",IF(DG7="-","【-】","【"&amp;SUBSTITUTE(TEXT(DG7,"#,##0.00"),"-","△")&amp;"】"))</f>
        <v>【90.12】</v>
      </c>
      <c r="DH6" s="22">
        <f>IF(DH7="",NA(),DH7)</f>
        <v>44.14</v>
      </c>
      <c r="DI6" s="22">
        <f t="shared" ref="DI6:DQ6" si="12">IF(DI7="",NA(),DI7)</f>
        <v>60.82</v>
      </c>
      <c r="DJ6" s="22">
        <f t="shared" si="12"/>
        <v>62.47</v>
      </c>
      <c r="DK6" s="22">
        <f t="shared" si="12"/>
        <v>63.73</v>
      </c>
      <c r="DL6" s="22">
        <f t="shared" si="12"/>
        <v>65.17</v>
      </c>
      <c r="DM6" s="22">
        <f t="shared" si="12"/>
        <v>48.05</v>
      </c>
      <c r="DN6" s="22">
        <f t="shared" si="12"/>
        <v>48.87</v>
      </c>
      <c r="DO6" s="22">
        <f t="shared" si="12"/>
        <v>49.12</v>
      </c>
      <c r="DP6" s="22">
        <f t="shared" si="12"/>
        <v>49.39</v>
      </c>
      <c r="DQ6" s="22">
        <f t="shared" si="12"/>
        <v>50.75</v>
      </c>
      <c r="DR6" s="21" t="str">
        <f>IF(DR7="","",IF(DR7="-","【-】","【"&amp;SUBSTITUTE(TEXT(DR7,"#,##0.00"),"-","△")&amp;"】"))</f>
        <v>【50.88】</v>
      </c>
      <c r="DS6" s="22">
        <f>IF(DS7="",NA(),DS7)</f>
        <v>4.82</v>
      </c>
      <c r="DT6" s="22">
        <f t="shared" ref="DT6:EB6" si="13">IF(DT7="",NA(),DT7)</f>
        <v>4.92</v>
      </c>
      <c r="DU6" s="22">
        <f t="shared" si="13"/>
        <v>5.52</v>
      </c>
      <c r="DV6" s="22">
        <f t="shared" si="13"/>
        <v>5.17</v>
      </c>
      <c r="DW6" s="22">
        <f t="shared" si="13"/>
        <v>5.17</v>
      </c>
      <c r="DX6" s="22">
        <f t="shared" si="13"/>
        <v>13.39</v>
      </c>
      <c r="DY6" s="22">
        <f t="shared" si="13"/>
        <v>14.85</v>
      </c>
      <c r="DZ6" s="22">
        <f t="shared" si="13"/>
        <v>16.760000000000002</v>
      </c>
      <c r="EA6" s="22">
        <f t="shared" si="13"/>
        <v>18.57</v>
      </c>
      <c r="EB6" s="22">
        <f t="shared" si="13"/>
        <v>21.14</v>
      </c>
      <c r="EC6" s="21" t="str">
        <f>IF(EC7="","",IF(EC7="-","【-】","【"&amp;SUBSTITUTE(TEXT(EC7,"#,##0.00"),"-","△")&amp;"】"))</f>
        <v>【22.30】</v>
      </c>
      <c r="ED6" s="22">
        <f>IF(ED7="",NA(),ED7)</f>
        <v>0.02</v>
      </c>
      <c r="EE6" s="21">
        <f t="shared" ref="EE6:EM6" si="14">IF(EE7="",NA(),EE7)</f>
        <v>0</v>
      </c>
      <c r="EF6" s="21">
        <f t="shared" si="14"/>
        <v>0</v>
      </c>
      <c r="EG6" s="22">
        <f t="shared" si="14"/>
        <v>0.11</v>
      </c>
      <c r="EH6" s="22">
        <f t="shared" si="14"/>
        <v>0.11</v>
      </c>
      <c r="EI6" s="22">
        <f t="shared" si="14"/>
        <v>0.54</v>
      </c>
      <c r="EJ6" s="22">
        <f t="shared" si="14"/>
        <v>0.5</v>
      </c>
      <c r="EK6" s="22">
        <f t="shared" si="14"/>
        <v>0.42</v>
      </c>
      <c r="EL6" s="22">
        <f t="shared" si="14"/>
        <v>0.44</v>
      </c>
      <c r="EM6" s="22">
        <f t="shared" si="14"/>
        <v>0.5</v>
      </c>
      <c r="EN6" s="21" t="str">
        <f>IF(EN7="","",IF(EN7="-","【-】","【"&amp;SUBSTITUTE(TEXT(EN7,"#,##0.00"),"-","△")&amp;"】"))</f>
        <v>【0.66】</v>
      </c>
    </row>
    <row r="7" spans="1:144" s="23" customFormat="1" x14ac:dyDescent="0.15">
      <c r="A7" s="15"/>
      <c r="B7" s="24">
        <v>2021</v>
      </c>
      <c r="C7" s="24">
        <v>74217</v>
      </c>
      <c r="D7" s="24">
        <v>46</v>
      </c>
      <c r="E7" s="24">
        <v>1</v>
      </c>
      <c r="F7" s="24">
        <v>0</v>
      </c>
      <c r="G7" s="24">
        <v>1</v>
      </c>
      <c r="H7" s="24" t="s">
        <v>92</v>
      </c>
      <c r="I7" s="24" t="s">
        <v>93</v>
      </c>
      <c r="J7" s="24" t="s">
        <v>94</v>
      </c>
      <c r="K7" s="24" t="s">
        <v>95</v>
      </c>
      <c r="L7" s="24" t="s">
        <v>96</v>
      </c>
      <c r="M7" s="24" t="s">
        <v>97</v>
      </c>
      <c r="N7" s="25" t="s">
        <v>98</v>
      </c>
      <c r="O7" s="25">
        <v>87.46</v>
      </c>
      <c r="P7" s="25">
        <v>94.25</v>
      </c>
      <c r="Q7" s="25">
        <v>4574</v>
      </c>
      <c r="R7" s="25">
        <v>15116</v>
      </c>
      <c r="S7" s="25">
        <v>91.59</v>
      </c>
      <c r="T7" s="25">
        <v>165.04</v>
      </c>
      <c r="U7" s="25">
        <v>14179</v>
      </c>
      <c r="V7" s="25">
        <v>48.89</v>
      </c>
      <c r="W7" s="25">
        <v>290.02</v>
      </c>
      <c r="X7" s="25">
        <v>105.29</v>
      </c>
      <c r="Y7" s="25">
        <v>99.72</v>
      </c>
      <c r="Z7" s="25">
        <v>105.95</v>
      </c>
      <c r="AA7" s="25">
        <v>111.74</v>
      </c>
      <c r="AB7" s="25">
        <v>109.05</v>
      </c>
      <c r="AC7" s="25">
        <v>110.05</v>
      </c>
      <c r="AD7" s="25">
        <v>108.87</v>
      </c>
      <c r="AE7" s="25">
        <v>108.46</v>
      </c>
      <c r="AF7" s="25">
        <v>109.02</v>
      </c>
      <c r="AG7" s="25">
        <v>107.81</v>
      </c>
      <c r="AH7" s="25">
        <v>111.39</v>
      </c>
      <c r="AI7" s="25">
        <v>0</v>
      </c>
      <c r="AJ7" s="25">
        <v>0</v>
      </c>
      <c r="AK7" s="25">
        <v>0</v>
      </c>
      <c r="AL7" s="25">
        <v>0</v>
      </c>
      <c r="AM7" s="25">
        <v>0</v>
      </c>
      <c r="AN7" s="25">
        <v>2.64</v>
      </c>
      <c r="AO7" s="25">
        <v>3.16</v>
      </c>
      <c r="AP7" s="25">
        <v>11.94</v>
      </c>
      <c r="AQ7" s="25">
        <v>11</v>
      </c>
      <c r="AR7" s="25">
        <v>8.86</v>
      </c>
      <c r="AS7" s="25">
        <v>1.3</v>
      </c>
      <c r="AT7" s="25">
        <v>691.4</v>
      </c>
      <c r="AU7" s="25">
        <v>724.96</v>
      </c>
      <c r="AV7" s="25">
        <v>891.89</v>
      </c>
      <c r="AW7" s="25">
        <v>736.59</v>
      </c>
      <c r="AX7" s="25">
        <v>829.06</v>
      </c>
      <c r="AY7" s="25">
        <v>359.47</v>
      </c>
      <c r="AZ7" s="25">
        <v>369.69</v>
      </c>
      <c r="BA7" s="25">
        <v>362.93</v>
      </c>
      <c r="BB7" s="25">
        <v>371.81</v>
      </c>
      <c r="BC7" s="25">
        <v>384.23</v>
      </c>
      <c r="BD7" s="25">
        <v>261.51</v>
      </c>
      <c r="BE7" s="25">
        <v>166.48</v>
      </c>
      <c r="BF7" s="25">
        <v>144.25</v>
      </c>
      <c r="BG7" s="25">
        <v>129.27000000000001</v>
      </c>
      <c r="BH7" s="25">
        <v>113.31</v>
      </c>
      <c r="BI7" s="25">
        <v>97.16</v>
      </c>
      <c r="BJ7" s="25">
        <v>401.79</v>
      </c>
      <c r="BK7" s="25">
        <v>402.99</v>
      </c>
      <c r="BL7" s="25">
        <v>439.05</v>
      </c>
      <c r="BM7" s="25">
        <v>465.85</v>
      </c>
      <c r="BN7" s="25">
        <v>439.43</v>
      </c>
      <c r="BO7" s="25">
        <v>265.16000000000003</v>
      </c>
      <c r="BP7" s="25">
        <v>101.38</v>
      </c>
      <c r="BQ7" s="25">
        <v>95.79</v>
      </c>
      <c r="BR7" s="25">
        <v>102.45</v>
      </c>
      <c r="BS7" s="25">
        <v>97.25</v>
      </c>
      <c r="BT7" s="25">
        <v>106.03</v>
      </c>
      <c r="BU7" s="25">
        <v>100.12</v>
      </c>
      <c r="BV7" s="25">
        <v>98.66</v>
      </c>
      <c r="BW7" s="25">
        <v>95.26</v>
      </c>
      <c r="BX7" s="25">
        <v>92.39</v>
      </c>
      <c r="BY7" s="25">
        <v>94.41</v>
      </c>
      <c r="BZ7" s="25">
        <v>102.35</v>
      </c>
      <c r="CA7" s="25">
        <v>264.32</v>
      </c>
      <c r="CB7" s="25">
        <v>278.48</v>
      </c>
      <c r="CC7" s="25">
        <v>261.98</v>
      </c>
      <c r="CD7" s="25">
        <v>273.77999999999997</v>
      </c>
      <c r="CE7" s="25">
        <v>277.47000000000003</v>
      </c>
      <c r="CF7" s="25">
        <v>174.97</v>
      </c>
      <c r="CG7" s="25">
        <v>178.59</v>
      </c>
      <c r="CH7" s="25">
        <v>192.82</v>
      </c>
      <c r="CI7" s="25">
        <v>192.98</v>
      </c>
      <c r="CJ7" s="25">
        <v>192.13</v>
      </c>
      <c r="CK7" s="25">
        <v>167.74</v>
      </c>
      <c r="CL7" s="25">
        <v>52.72</v>
      </c>
      <c r="CM7" s="25">
        <v>53.37</v>
      </c>
      <c r="CN7" s="25">
        <v>53.46</v>
      </c>
      <c r="CO7" s="25">
        <v>52.06</v>
      </c>
      <c r="CP7" s="25">
        <v>50.81</v>
      </c>
      <c r="CQ7" s="25">
        <v>55.63</v>
      </c>
      <c r="CR7" s="25">
        <v>55.03</v>
      </c>
      <c r="CS7" s="25">
        <v>54.05</v>
      </c>
      <c r="CT7" s="25">
        <v>54.43</v>
      </c>
      <c r="CU7" s="25">
        <v>53.87</v>
      </c>
      <c r="CV7" s="25">
        <v>60.29</v>
      </c>
      <c r="CW7" s="25">
        <v>77.66</v>
      </c>
      <c r="CX7" s="25">
        <v>76.48</v>
      </c>
      <c r="CY7" s="25">
        <v>74.11</v>
      </c>
      <c r="CZ7" s="25">
        <v>76.239999999999995</v>
      </c>
      <c r="DA7" s="25">
        <v>76.62</v>
      </c>
      <c r="DB7" s="25">
        <v>82.04</v>
      </c>
      <c r="DC7" s="25">
        <v>81.900000000000006</v>
      </c>
      <c r="DD7" s="25">
        <v>80.510000000000005</v>
      </c>
      <c r="DE7" s="25">
        <v>79.44</v>
      </c>
      <c r="DF7" s="25">
        <v>79.489999999999995</v>
      </c>
      <c r="DG7" s="25">
        <v>90.12</v>
      </c>
      <c r="DH7" s="25">
        <v>44.14</v>
      </c>
      <c r="DI7" s="25">
        <v>60.82</v>
      </c>
      <c r="DJ7" s="25">
        <v>62.47</v>
      </c>
      <c r="DK7" s="25">
        <v>63.73</v>
      </c>
      <c r="DL7" s="25">
        <v>65.17</v>
      </c>
      <c r="DM7" s="25">
        <v>48.05</v>
      </c>
      <c r="DN7" s="25">
        <v>48.87</v>
      </c>
      <c r="DO7" s="25">
        <v>49.12</v>
      </c>
      <c r="DP7" s="25">
        <v>49.39</v>
      </c>
      <c r="DQ7" s="25">
        <v>50.75</v>
      </c>
      <c r="DR7" s="25">
        <v>50.88</v>
      </c>
      <c r="DS7" s="25">
        <v>4.82</v>
      </c>
      <c r="DT7" s="25">
        <v>4.92</v>
      </c>
      <c r="DU7" s="25">
        <v>5.52</v>
      </c>
      <c r="DV7" s="25">
        <v>5.17</v>
      </c>
      <c r="DW7" s="25">
        <v>5.17</v>
      </c>
      <c r="DX7" s="25">
        <v>13.39</v>
      </c>
      <c r="DY7" s="25">
        <v>14.85</v>
      </c>
      <c r="DZ7" s="25">
        <v>16.760000000000002</v>
      </c>
      <c r="EA7" s="25">
        <v>18.57</v>
      </c>
      <c r="EB7" s="25">
        <v>21.14</v>
      </c>
      <c r="EC7" s="25">
        <v>22.3</v>
      </c>
      <c r="ED7" s="25">
        <v>0.02</v>
      </c>
      <c r="EE7" s="25">
        <v>0</v>
      </c>
      <c r="EF7" s="25">
        <v>0</v>
      </c>
      <c r="EG7" s="25">
        <v>0.11</v>
      </c>
      <c r="EH7" s="25">
        <v>0.11</v>
      </c>
      <c r="EI7" s="25">
        <v>0.54</v>
      </c>
      <c r="EJ7" s="25">
        <v>0.5</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2023-01-24T07:44:18Z</cp:lastPrinted>
  <dcterms:created xsi:type="dcterms:W3CDTF">2022-12-01T00:54:12Z</dcterms:created>
  <dcterms:modified xsi:type="dcterms:W3CDTF">2023-01-24T10:18:13Z</dcterms:modified>
  <cp:category/>
</cp:coreProperties>
</file>