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seibi2\Desktop\文書,回答等\福島県財政関係（市町村財政課）\経営比較分析表\経営比較分析（5.1.26）\"/>
    </mc:Choice>
  </mc:AlternateContent>
  <xr:revisionPtr revIDLastSave="0" documentId="13_ncr:1_{FFB6AF91-D11A-4704-AA70-1C9D72124744}" xr6:coauthVersionLast="47" xr6:coauthVersionMax="47" xr10:uidLastSave="{00000000-0000-0000-0000-000000000000}"/>
  <workbookProtection workbookAlgorithmName="SHA-512" workbookHashValue="wEYye2nxz9pmoqFL8X2CZnEcqXcEiBtVFP39P1petY1BPuxHg9mcX3QY3sW0UeYtGqmZ+O+E2xd7lLNoLokMJg==" workbookSaltValue="gjmmHdhs6ch8266eHIwZjg==" workbookSpinCount="100000" lockStructure="1"/>
  <bookViews>
    <workbookView xWindow="-120" yWindow="-120" windowWidth="19440" windowHeight="15000" xr2:uid="{00000000-000D-0000-FFFF-FFFF00000000}"/>
  </bookViews>
  <sheets>
    <sheet name="法適用_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O85" i="4" s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G85" i="4" s="1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BB8" i="4" s="1"/>
  <c r="S6" i="5"/>
  <c r="R6" i="5"/>
  <c r="Q6" i="5"/>
  <c r="P6" i="5"/>
  <c r="P10" i="4" s="1"/>
  <c r="O6" i="5"/>
  <c r="N6" i="5"/>
  <c r="M6" i="5"/>
  <c r="L6" i="5"/>
  <c r="W8" i="4" s="1"/>
  <c r="K6" i="5"/>
  <c r="P8" i="4" s="1"/>
  <c r="J6" i="5"/>
  <c r="I6" i="5"/>
  <c r="H6" i="5"/>
  <c r="B6" i="4" s="1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N85" i="4"/>
  <c r="M85" i="4"/>
  <c r="L85" i="4"/>
  <c r="K85" i="4"/>
  <c r="J85" i="4"/>
  <c r="I85" i="4"/>
  <c r="H85" i="4"/>
  <c r="F85" i="4"/>
  <c r="E85" i="4"/>
  <c r="BB10" i="4"/>
  <c r="AT10" i="4"/>
  <c r="AL10" i="4"/>
  <c r="W10" i="4"/>
  <c r="I10" i="4"/>
  <c r="B10" i="4"/>
  <c r="AT8" i="4"/>
  <c r="AL8" i="4"/>
  <c r="AD8" i="4"/>
  <c r="I8" i="4"/>
  <c r="B8" i="4"/>
</calcChain>
</file>

<file path=xl/sharedStrings.xml><?xml version="1.0" encoding="utf-8"?>
<sst xmlns="http://schemas.openxmlformats.org/spreadsheetml/2006/main" count="231" uniqueCount="114">
  <si>
    <t>経営比較分析表（令和3年度決算）</t>
    <rPh sb="8" eb="10">
      <t>レイワ</t>
    </rPh>
    <rPh sb="11" eb="13">
      <t>ネンド</t>
    </rPh>
    <rPh sb="12" eb="13">
      <t>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</si>
  <si>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</si>
  <si>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</si>
  <si>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</si>
  <si>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</si>
  <si>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</si>
  <si>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</si>
  <si>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</si>
  <si>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</si>
  <si>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</si>
  <si>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</si>
  <si>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</si>
  <si>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</si>
  <si>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</si>
  <si>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</si>
  <si>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</si>
  <si>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</si>
  <si>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</si>
  <si>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</si>
  <si>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</si>
  <si>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</si>
  <si>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</si>
  <si>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令和3年度全国平均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</si>
  <si>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</si>
  <si>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</si>
  <si>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</si>
  <si>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</si>
  <si>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</si>
  <si>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</si>
  <si>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</si>
  <si>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</si>
  <si>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</si>
  <si>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</si>
  <si>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</si>
  <si>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</si>
  <si>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</si>
  <si>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</si>
  <si>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</si>
  <si>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</si>
  <si>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</si>
  <si>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</si>
  <si>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</si>
  <si>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</si>
  <si>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</si>
  <si>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</si>
  <si>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</si>
  <si>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</si>
  <si>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</si>
  <si>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</si>
  <si>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</si>
  <si>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</si>
  <si>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</si>
  <si>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</si>
  <si>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</si>
  <si>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</si>
  <si>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</si>
  <si>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</si>
  <si>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</si>
  <si>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</si>
  <si>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</si>
  <si>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</si>
  <si>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</si>
  <si>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</si>
  <si>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</si>
  <si>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</si>
  <si>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</si>
  <si>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</si>
  <si>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</si>
  <si>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</si>
  <si>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</si>
  <si>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</si>
  <si>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</si>
  <si>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</si>
  <si>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</si>
  <si>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</si>
  <si>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</si>
  <si>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</si>
  <si>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</si>
  <si>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</si>
  <si>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</si>
  <si>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</si>
  <si>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</si>
  <si>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</si>
  <si>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</si>
  <si>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</si>
  <si>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</si>
  <si>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</si>
  <si>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</si>
  <si>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</si>
  <si>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</si>
  <si>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</si>
  <si>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</si>
  <si>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</si>
  <si>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福島県　会津若松地方広域市町村圏整備組合</t>
  </si>
  <si>
    <t>法適用</t>
  </si>
  <si>
    <t>水道事業</t>
  </si>
  <si>
    <t>用水供給事業</t>
  </si>
  <si>
    <t>B</t>
  </si>
  <si>
    <t>その他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</si>
  <si>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</si>
  <si>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</si>
  <si>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</si>
  <si>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</si>
  <si>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</si>
  <si>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</si>
  <si>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</si>
  <si>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</si>
  <si>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</si>
  <si>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</si>
  <si>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</si>
  <si>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</si>
  <si>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・経常利益は黒字で、経常収支比率は、100％を超えており良好といえる。
・流動比率は、100％を超え支払能力は十分といえる。
・施設利用率は、一時的な使用量増加のため、上昇したものの、全体的には、節水型機器の普及や人口減少等に伴い、減少傾向にある。</t>
    <rPh sb="10" eb="12">
      <t>ケイジョウ</t>
    </rPh>
    <rPh sb="76" eb="77">
      <t>テキ</t>
    </rPh>
    <rPh sb="114" eb="115">
      <t>ナド</t>
    </rPh>
    <phoneticPr fontId="4"/>
  </si>
  <si>
    <t>・有形固定資産減価償却率は、全国平均を上回っており、施設の老朽化が進んでいる。
・管路については、経年率は上昇傾向にあるものの、まだ法定耐用年数に達していない状況にある。</t>
    <rPh sb="50" eb="52">
      <t>ケイネン</t>
    </rPh>
    <rPh sb="52" eb="53">
      <t>リツ</t>
    </rPh>
    <rPh sb="54" eb="56">
      <t>ジョウショウ</t>
    </rPh>
    <rPh sb="56" eb="58">
      <t>ケイコウ</t>
    </rPh>
    <rPh sb="67" eb="69">
      <t>ホウテイ</t>
    </rPh>
    <phoneticPr fontId="4"/>
  </si>
  <si>
    <t>・概ね、財務内容は健全性が確保されていると考えられる。
・施設更新及び耐震化については、長期財政計画（10ヶ年計画）において、長寿命化・施設更新計画及び施設耐震化計画を定め、順次対応しているところです。
　更に将来を見据え、アセットマネジメントを活用し、適正な規模や時期を見極め、施設の更新等を進めていきます。</t>
    <rPh sb="30" eb="32">
      <t>シセツ</t>
    </rPh>
    <rPh sb="32" eb="34">
      <t>コウシン</t>
    </rPh>
    <rPh sb="34" eb="35">
      <t>オヨ</t>
    </rPh>
    <rPh sb="36" eb="38">
      <t>タイシン</t>
    </rPh>
    <rPh sb="38" eb="39">
      <t>カ</t>
    </rPh>
    <rPh sb="69" eb="71">
      <t>シセツ</t>
    </rPh>
    <rPh sb="71" eb="73">
      <t>コウシン</t>
    </rPh>
    <rPh sb="73" eb="75">
      <t>ケイカク</t>
    </rPh>
    <rPh sb="75" eb="76">
      <t>オヨ</t>
    </rPh>
    <rPh sb="77" eb="79">
      <t>シセツ</t>
    </rPh>
    <rPh sb="79" eb="81">
      <t>タイシン</t>
    </rPh>
    <rPh sb="81" eb="82">
      <t>カ</t>
    </rPh>
    <rPh sb="88" eb="90">
      <t>ジュンジ</t>
    </rPh>
    <rPh sb="90" eb="92">
      <t>タイオウ</t>
    </rPh>
    <rPh sb="104" eb="105">
      <t>サラ</t>
    </rPh>
    <rPh sb="106" eb="108">
      <t>ショウライ</t>
    </rPh>
    <rPh sb="109" eb="111">
      <t>ミス</t>
    </rPh>
    <rPh sb="124" eb="126">
      <t>カツヨウ</t>
    </rPh>
    <rPh sb="128" eb="130">
      <t>テキセイ</t>
    </rPh>
    <rPh sb="131" eb="133">
      <t>キボ</t>
    </rPh>
    <rPh sb="134" eb="136">
      <t>ジキ</t>
    </rPh>
    <rPh sb="137" eb="139">
      <t>ミキワ</t>
    </rPh>
    <rPh sb="141" eb="143">
      <t>シセツ</t>
    </rPh>
    <rPh sb="144" eb="146">
      <t>コウシン</t>
    </rPh>
    <rPh sb="146" eb="147">
      <t>ナド</t>
    </rPh>
    <rPh sb="148" eb="149">
      <t>スス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</si>
</sst>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181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5" fillId="0" borderId="3" xfId="0" applyFont="1" applyBorder="1" applyAlignment="1" applyProtection="1">
      <alignment horizontal="center" vertical="center" shrinkToFit="1"/>
      <protection hidden="1"/>
    </xf>
    <xf numFmtId="0" fontId="5" fillId="0" borderId="4" xfId="0" applyFont="1" applyBorder="1" applyAlignment="1" applyProtection="1">
      <alignment horizontal="center" vertical="center" shrinkToFit="1"/>
      <protection hidden="1"/>
    </xf>
    <xf numFmtId="0" fontId="5" fillId="0" borderId="5" xfId="0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1B-451D-A51C-3A1B8B6A2E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66112"/>
        <c:axId val="202268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0.27</c:v>
                </c:pt>
                <c:pt idx="1">
                  <c:v>0.24</c:v>
                </c:pt>
                <c:pt idx="2">
                  <c:v>0.2</c:v>
                </c:pt>
                <c:pt idx="3">
                  <c:v>0.32</c:v>
                </c:pt>
                <c:pt idx="4">
                  <c:v>0.28000000000000003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1B-451D-A51C-3A1B8B6A2E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66112"/>
        <c:axId val="202268032"/>
      </c:lineChart>
      <c:dateAx>
        <c:axId val="202266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68032"/>
        <c:crosses val="autoZero"/>
        <c:auto val="1"/>
        <c:lblOffset val="100"/>
        <c:baseTimeUnit val="years"/>
      </c:dateAx>
      <c:valAx>
        <c:axId val="202268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66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62.68</c:v>
                </c:pt>
                <c:pt idx="1">
                  <c:v>63.95</c:v>
                </c:pt>
                <c:pt idx="2">
                  <c:v>60.46</c:v>
                </c:pt>
                <c:pt idx="3">
                  <c:v>56.83</c:v>
                </c:pt>
                <c:pt idx="4">
                  <c:v>57.28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FE-4A7E-896F-F1CC2B0961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403456"/>
        <c:axId val="2064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62.19</c:v>
                </c:pt>
                <c:pt idx="1">
                  <c:v>61.77</c:v>
                </c:pt>
                <c:pt idx="2">
                  <c:v>61.69</c:v>
                </c:pt>
                <c:pt idx="3">
                  <c:v>62.26</c:v>
                </c:pt>
                <c:pt idx="4">
                  <c:v>62.22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FFE-4A7E-896F-F1CC2B0961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403456"/>
        <c:axId val="206409728"/>
      </c:lineChart>
      <c:dateAx>
        <c:axId val="206403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409728"/>
        <c:crosses val="autoZero"/>
        <c:auto val="1"/>
        <c:lblOffset val="100"/>
        <c:baseTimeUnit val="years"/>
      </c:dateAx>
      <c:valAx>
        <c:axId val="2064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403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98.79</c:v>
                </c:pt>
                <c:pt idx="1">
                  <c:v>98.5</c:v>
                </c:pt>
                <c:pt idx="2">
                  <c:v>98.11</c:v>
                </c:pt>
                <c:pt idx="3">
                  <c:v>98.09</c:v>
                </c:pt>
                <c:pt idx="4">
                  <c:v>98.18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5D-4EDF-9E6F-B4AF2030FD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513664"/>
        <c:axId val="206515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100.05</c:v>
                </c:pt>
                <c:pt idx="1">
                  <c:v>100.08</c:v>
                </c:pt>
                <c:pt idx="2">
                  <c:v>100</c:v>
                </c:pt>
                <c:pt idx="3">
                  <c:v>100.16</c:v>
                </c:pt>
                <c:pt idx="4">
                  <c:v>100.28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F5D-4EDF-9E6F-B4AF2030FD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513664"/>
        <c:axId val="206515584"/>
      </c:lineChart>
      <c:dateAx>
        <c:axId val="2065136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515584"/>
        <c:crosses val="autoZero"/>
        <c:auto val="1"/>
        <c:lblOffset val="100"/>
        <c:baseTimeUnit val="years"/>
      </c:dateAx>
      <c:valAx>
        <c:axId val="206515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513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133.78</c:v>
                </c:pt>
                <c:pt idx="1">
                  <c:v>140.47999999999999</c:v>
                </c:pt>
                <c:pt idx="2">
                  <c:v>123.65</c:v>
                </c:pt>
                <c:pt idx="3">
                  <c:v>126.07</c:v>
                </c:pt>
                <c:pt idx="4">
                  <c:v>120.02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30-45CE-B617-E03E5A5BF3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302592"/>
        <c:axId val="20230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114.26</c:v>
                </c:pt>
                <c:pt idx="1">
                  <c:v>112.98</c:v>
                </c:pt>
                <c:pt idx="2">
                  <c:v>112.91</c:v>
                </c:pt>
                <c:pt idx="3">
                  <c:v>111.13</c:v>
                </c:pt>
                <c:pt idx="4">
                  <c:v>112.49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730-45CE-B617-E03E5A5BF3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302592"/>
        <c:axId val="202304512"/>
      </c:lineChart>
      <c:dateAx>
        <c:axId val="2023025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304512"/>
        <c:crosses val="autoZero"/>
        <c:auto val="1"/>
        <c:lblOffset val="100"/>
        <c:baseTimeUnit val="years"/>
      </c:dateAx>
      <c:valAx>
        <c:axId val="202304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302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66.23</c:v>
                </c:pt>
                <c:pt idx="1">
                  <c:v>67.400000000000006</c:v>
                </c:pt>
                <c:pt idx="2">
                  <c:v>66.39</c:v>
                </c:pt>
                <c:pt idx="3">
                  <c:v>68.25</c:v>
                </c:pt>
                <c:pt idx="4">
                  <c:v>67.67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45-47FD-8115-01AAFAD342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26048"/>
        <c:axId val="205027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54.73</c:v>
                </c:pt>
                <c:pt idx="1">
                  <c:v>55.77</c:v>
                </c:pt>
                <c:pt idx="2">
                  <c:v>56.48</c:v>
                </c:pt>
                <c:pt idx="3">
                  <c:v>57.5</c:v>
                </c:pt>
                <c:pt idx="4">
                  <c:v>58.52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A45-47FD-8115-01AAFAD342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26048"/>
        <c:axId val="205027968"/>
      </c:lineChart>
      <c:dateAx>
        <c:axId val="20502604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27968"/>
        <c:crosses val="autoZero"/>
        <c:auto val="1"/>
        <c:lblOffset val="100"/>
        <c:baseTimeUnit val="years"/>
      </c:dateAx>
      <c:valAx>
        <c:axId val="205027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26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F5-44C6-8D7A-759233C31C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54720"/>
        <c:axId val="205056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22.46</c:v>
                </c:pt>
                <c:pt idx="1">
                  <c:v>25.84</c:v>
                </c:pt>
                <c:pt idx="2">
                  <c:v>27.61</c:v>
                </c:pt>
                <c:pt idx="3">
                  <c:v>30.3</c:v>
                </c:pt>
                <c:pt idx="4">
                  <c:v>31.74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CF5-44C6-8D7A-759233C31C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54720"/>
        <c:axId val="205056640"/>
      </c:lineChart>
      <c:dateAx>
        <c:axId val="2050547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56640"/>
        <c:crosses val="autoZero"/>
        <c:auto val="1"/>
        <c:lblOffset val="100"/>
        <c:baseTimeUnit val="years"/>
      </c:dateAx>
      <c:valAx>
        <c:axId val="205056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54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FE-42FD-A6DE-F3657EAB2F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60832"/>
        <c:axId val="205162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10.58</c:v>
                </c:pt>
                <c:pt idx="1">
                  <c:v>10.49</c:v>
                </c:pt>
                <c:pt idx="2">
                  <c:v>9.92</c:v>
                </c:pt>
                <c:pt idx="3">
                  <c:v>12.29</c:v>
                </c:pt>
                <c:pt idx="4">
                  <c:v>8.77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FE-42FD-A6DE-F3657EAB2F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60832"/>
        <c:axId val="205162752"/>
      </c:lineChart>
      <c:dateAx>
        <c:axId val="2051608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62752"/>
        <c:crosses val="autoZero"/>
        <c:auto val="1"/>
        <c:lblOffset val="100"/>
        <c:baseTimeUnit val="years"/>
      </c:dateAx>
      <c:valAx>
        <c:axId val="2051627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60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854.41</c:v>
                </c:pt>
                <c:pt idx="1">
                  <c:v>1533.01</c:v>
                </c:pt>
                <c:pt idx="2">
                  <c:v>1552.96</c:v>
                </c:pt>
                <c:pt idx="3">
                  <c:v>1912.32</c:v>
                </c:pt>
                <c:pt idx="4">
                  <c:v>3166.64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9A-4189-B621-2C6080F830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76192"/>
        <c:axId val="205190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243.44</c:v>
                </c:pt>
                <c:pt idx="1">
                  <c:v>258.49</c:v>
                </c:pt>
                <c:pt idx="2">
                  <c:v>271.10000000000002</c:v>
                </c:pt>
                <c:pt idx="3">
                  <c:v>284.45</c:v>
                </c:pt>
                <c:pt idx="4">
                  <c:v>309.23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19A-4189-B621-2C6080F830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76192"/>
        <c:axId val="205190656"/>
      </c:lineChart>
      <c:dateAx>
        <c:axId val="2051761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90656"/>
        <c:crosses val="autoZero"/>
        <c:auto val="1"/>
        <c:lblOffset val="100"/>
        <c:baseTimeUnit val="years"/>
      </c:dateAx>
      <c:valAx>
        <c:axId val="205190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76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17.559999999999999</c:v>
                </c:pt>
                <c:pt idx="1">
                  <c:v>3.28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>
                  <c:v>33.46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D7-49D1-9838-B099E99C8B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24960"/>
        <c:axId val="205239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303.26</c:v>
                </c:pt>
                <c:pt idx="1">
                  <c:v>290.31</c:v>
                </c:pt>
                <c:pt idx="2">
                  <c:v>272.95999999999998</c:v>
                </c:pt>
                <c:pt idx="3">
                  <c:v>260.95999999999998</c:v>
                </c:pt>
                <c:pt idx="4">
                  <c:v>240.07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D7-49D1-9838-B099E99C8B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24960"/>
        <c:axId val="205239424"/>
      </c:lineChart>
      <c:dateAx>
        <c:axId val="2052249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39424"/>
        <c:crosses val="autoZero"/>
        <c:auto val="1"/>
        <c:lblOffset val="100"/>
        <c:baseTimeUnit val="years"/>
      </c:dateAx>
      <c:valAx>
        <c:axId val="205239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24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140.82</c:v>
                </c:pt>
                <c:pt idx="1">
                  <c:v>149.46</c:v>
                </c:pt>
                <c:pt idx="2">
                  <c:v>129.49</c:v>
                </c:pt>
                <c:pt idx="3">
                  <c:v>131.97999999999999</c:v>
                </c:pt>
                <c:pt idx="4">
                  <c:v>124.55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1B-4A21-8EB4-DAD7B542E2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81920"/>
        <c:axId val="205288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114.14</c:v>
                </c:pt>
                <c:pt idx="1">
                  <c:v>112.83</c:v>
                </c:pt>
                <c:pt idx="2">
                  <c:v>112.84</c:v>
                </c:pt>
                <c:pt idx="3">
                  <c:v>110.77</c:v>
                </c:pt>
                <c:pt idx="4">
                  <c:v>112.35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1B-4A21-8EB4-DAD7B542E2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81920"/>
        <c:axId val="205288192"/>
      </c:lineChart>
      <c:dateAx>
        <c:axId val="2052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88192"/>
        <c:crosses val="autoZero"/>
        <c:auto val="1"/>
        <c:lblOffset val="100"/>
        <c:baseTimeUnit val="years"/>
      </c:dateAx>
      <c:valAx>
        <c:axId val="205288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67.92</c:v>
                </c:pt>
                <c:pt idx="1">
                  <c:v>63.01</c:v>
                </c:pt>
                <c:pt idx="2">
                  <c:v>66.19</c:v>
                </c:pt>
                <c:pt idx="3">
                  <c:v>68.790000000000006</c:v>
                </c:pt>
                <c:pt idx="4">
                  <c:v>72.319999999999993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D0-43CD-8533-03A4CDA11E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387456"/>
        <c:axId val="206393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73.03</c:v>
                </c:pt>
                <c:pt idx="1">
                  <c:v>73.86</c:v>
                </c:pt>
                <c:pt idx="2">
                  <c:v>73.849999999999994</c:v>
                </c:pt>
                <c:pt idx="3">
                  <c:v>73.180000000000007</c:v>
                </c:pt>
                <c:pt idx="4">
                  <c:v>73.05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D0-43CD-8533-03A4CDA11E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387456"/>
        <c:axId val="206393728"/>
      </c:lineChart>
      <c:dateAx>
        <c:axId val="206387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393728"/>
        <c:crosses val="autoZero"/>
        <c:auto val="1"/>
        <c:lblOffset val="100"/>
        <c:baseTimeUnit val="years"/>
      </c:dateAx>
      <c:valAx>
        <c:axId val="206393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387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&#65279;<?xml version="1.0" encoding="utf-8" standalone="yes"?>
<Relationships xmlns="http://schemas.openxmlformats.org/package/2006/relationships">
  <Relationship Id="rId8" Type="http://schemas.openxmlformats.org/officeDocument/2006/relationships/chart" Target="../charts/chart8.xml" />
  <Relationship Id="rId3" Type="http://schemas.openxmlformats.org/officeDocument/2006/relationships/chart" Target="../charts/chart3.xml" />
  <Relationship Id="rId7" Type="http://schemas.openxmlformats.org/officeDocument/2006/relationships/chart" Target="../charts/chart7.xml" />
  <Relationship Id="rId2" Type="http://schemas.openxmlformats.org/officeDocument/2006/relationships/chart" Target="../charts/chart2.xml" />
  <Relationship Id="rId1" Type="http://schemas.openxmlformats.org/officeDocument/2006/relationships/chart" Target="../charts/chart1.xml" />
  <Relationship Id="rId6" Type="http://schemas.openxmlformats.org/officeDocument/2006/relationships/chart" Target="../charts/chart6.xml" />
  <Relationship Id="rId11" Type="http://schemas.openxmlformats.org/officeDocument/2006/relationships/chart" Target="../charts/chart11.xml" />
  <Relationship Id="rId5" Type="http://schemas.openxmlformats.org/officeDocument/2006/relationships/chart" Target="../charts/chart5.xml" />
  <Relationship Id="rId10" Type="http://schemas.openxmlformats.org/officeDocument/2006/relationships/chart" Target="../charts/chart10.xml" />
  <Relationship Id="rId4" Type="http://schemas.openxmlformats.org/officeDocument/2006/relationships/chart" Target="../charts/chart4.xml" />
  <Relationship Id="rId9" Type="http://schemas.openxmlformats.org/officeDocument/2006/relationships/chart" Target="../charts/chart9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【112.49】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【8.77】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【309.23】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【240.07】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【100.28】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【62.22】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【73.05】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【112.35】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【58.52】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【31.74】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topLeftCell="AJ43" zoomScaleNormal="100" workbookViewId="0">
      <selection activeCell="BL83" sqref="BL83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31" t="s">
        <v>0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1"/>
      <c r="BE2" s="31"/>
      <c r="BF2" s="31"/>
      <c r="BG2" s="31"/>
      <c r="BH2" s="31"/>
      <c r="BI2" s="31"/>
      <c r="BJ2" s="31"/>
      <c r="BK2" s="31"/>
      <c r="BL2" s="31"/>
      <c r="BM2" s="31"/>
      <c r="BN2" s="31"/>
      <c r="BO2" s="31"/>
      <c r="BP2" s="31"/>
      <c r="BQ2" s="31"/>
      <c r="BR2" s="31"/>
      <c r="BS2" s="31"/>
      <c r="BT2" s="31"/>
      <c r="BU2" s="31"/>
      <c r="BV2" s="31"/>
      <c r="BW2" s="31"/>
      <c r="BX2" s="31"/>
      <c r="BY2" s="31"/>
      <c r="BZ2" s="31"/>
    </row>
    <row r="3" spans="1:78" ht="9.75" customHeight="1" x14ac:dyDescent="0.15">
      <c r="A3" s="2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31"/>
      <c r="BF3" s="31"/>
      <c r="BG3" s="31"/>
      <c r="BH3" s="31"/>
      <c r="BI3" s="31"/>
      <c r="BJ3" s="31"/>
      <c r="BK3" s="31"/>
      <c r="BL3" s="31"/>
      <c r="BM3" s="31"/>
      <c r="BN3" s="31"/>
      <c r="BO3" s="31"/>
      <c r="BP3" s="31"/>
      <c r="BQ3" s="31"/>
      <c r="BR3" s="31"/>
      <c r="BS3" s="31"/>
      <c r="BT3" s="31"/>
      <c r="BU3" s="31"/>
      <c r="BV3" s="31"/>
      <c r="BW3" s="31"/>
      <c r="BX3" s="31"/>
      <c r="BY3" s="31"/>
      <c r="BZ3" s="31"/>
    </row>
    <row r="4" spans="1:78" ht="9.75" customHeight="1" x14ac:dyDescent="0.15">
      <c r="A4" s="2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31"/>
      <c r="BS4" s="31"/>
      <c r="BT4" s="31"/>
      <c r="BU4" s="31"/>
      <c r="BV4" s="31"/>
      <c r="BW4" s="31"/>
      <c r="BX4" s="31"/>
      <c r="BY4" s="31"/>
      <c r="BZ4" s="31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32" t="str">
        <f>データ!H6</f>
        <v>福島県　会津若松地方広域市町村圏整備組合</v>
      </c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3"/>
      <c r="AE6" s="33"/>
      <c r="AF6" s="33"/>
      <c r="AG6" s="33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34" t="s">
        <v>1</v>
      </c>
      <c r="C7" s="35"/>
      <c r="D7" s="35"/>
      <c r="E7" s="35"/>
      <c r="F7" s="35"/>
      <c r="G7" s="35"/>
      <c r="H7" s="35"/>
      <c r="I7" s="34" t="s">
        <v>2</v>
      </c>
      <c r="J7" s="35"/>
      <c r="K7" s="35"/>
      <c r="L7" s="35"/>
      <c r="M7" s="35"/>
      <c r="N7" s="35"/>
      <c r="O7" s="36"/>
      <c r="P7" s="37" t="s">
        <v>3</v>
      </c>
      <c r="Q7" s="37"/>
      <c r="R7" s="37"/>
      <c r="S7" s="37"/>
      <c r="T7" s="37"/>
      <c r="U7" s="37"/>
      <c r="V7" s="37"/>
      <c r="W7" s="37" t="s">
        <v>4</v>
      </c>
      <c r="X7" s="37"/>
      <c r="Y7" s="37"/>
      <c r="Z7" s="37"/>
      <c r="AA7" s="37"/>
      <c r="AB7" s="37"/>
      <c r="AC7" s="37"/>
      <c r="AD7" s="37" t="s">
        <v>5</v>
      </c>
      <c r="AE7" s="37"/>
      <c r="AF7" s="37"/>
      <c r="AG7" s="37"/>
      <c r="AH7" s="37"/>
      <c r="AI7" s="37"/>
      <c r="AJ7" s="37"/>
      <c r="AK7" s="2"/>
      <c r="AL7" s="37" t="s">
        <v>6</v>
      </c>
      <c r="AM7" s="37"/>
      <c r="AN7" s="37"/>
      <c r="AO7" s="37"/>
      <c r="AP7" s="37"/>
      <c r="AQ7" s="37"/>
      <c r="AR7" s="37"/>
      <c r="AS7" s="37"/>
      <c r="AT7" s="34" t="s">
        <v>7</v>
      </c>
      <c r="AU7" s="35"/>
      <c r="AV7" s="35"/>
      <c r="AW7" s="35"/>
      <c r="AX7" s="35"/>
      <c r="AY7" s="35"/>
      <c r="AZ7" s="35"/>
      <c r="BA7" s="35"/>
      <c r="BB7" s="37" t="s">
        <v>8</v>
      </c>
      <c r="BC7" s="37"/>
      <c r="BD7" s="37"/>
      <c r="BE7" s="37"/>
      <c r="BF7" s="37"/>
      <c r="BG7" s="37"/>
      <c r="BH7" s="37"/>
      <c r="BI7" s="37"/>
      <c r="BJ7" s="3"/>
      <c r="BK7" s="3"/>
      <c r="BL7" s="38" t="s">
        <v>9</v>
      </c>
      <c r="BM7" s="39"/>
      <c r="BN7" s="39"/>
      <c r="BO7" s="39"/>
      <c r="BP7" s="39"/>
      <c r="BQ7" s="39"/>
      <c r="BR7" s="39"/>
      <c r="BS7" s="39"/>
      <c r="BT7" s="39"/>
      <c r="BU7" s="39"/>
      <c r="BV7" s="39"/>
      <c r="BW7" s="39"/>
      <c r="BX7" s="39"/>
      <c r="BY7" s="40"/>
    </row>
    <row r="8" spans="1:78" ht="18.75" customHeight="1" x14ac:dyDescent="0.15">
      <c r="A8" s="2"/>
      <c r="B8" s="41" t="str">
        <f>データ!$I$6</f>
        <v>法適用</v>
      </c>
      <c r="C8" s="42"/>
      <c r="D8" s="42"/>
      <c r="E8" s="42"/>
      <c r="F8" s="42"/>
      <c r="G8" s="42"/>
      <c r="H8" s="42"/>
      <c r="I8" s="41" t="str">
        <f>データ!$J$6</f>
        <v>水道事業</v>
      </c>
      <c r="J8" s="42"/>
      <c r="K8" s="42"/>
      <c r="L8" s="42"/>
      <c r="M8" s="42"/>
      <c r="N8" s="42"/>
      <c r="O8" s="43"/>
      <c r="P8" s="44" t="str">
        <f>データ!$K$6</f>
        <v>用水供給事業</v>
      </c>
      <c r="Q8" s="44"/>
      <c r="R8" s="44"/>
      <c r="S8" s="44"/>
      <c r="T8" s="44"/>
      <c r="U8" s="44"/>
      <c r="V8" s="44"/>
      <c r="W8" s="44" t="str">
        <f>データ!$L$6</f>
        <v>B</v>
      </c>
      <c r="X8" s="44"/>
      <c r="Y8" s="44"/>
      <c r="Z8" s="44"/>
      <c r="AA8" s="44"/>
      <c r="AB8" s="44"/>
      <c r="AC8" s="44"/>
      <c r="AD8" s="44" t="str">
        <f>データ!$M$6</f>
        <v>その他</v>
      </c>
      <c r="AE8" s="44"/>
      <c r="AF8" s="44"/>
      <c r="AG8" s="44"/>
      <c r="AH8" s="44"/>
      <c r="AI8" s="44"/>
      <c r="AJ8" s="44"/>
      <c r="AK8" s="2"/>
      <c r="AL8" s="45" t="str">
        <f>データ!$R$6</f>
        <v>-</v>
      </c>
      <c r="AM8" s="45"/>
      <c r="AN8" s="45"/>
      <c r="AO8" s="45"/>
      <c r="AP8" s="45"/>
      <c r="AQ8" s="45"/>
      <c r="AR8" s="45"/>
      <c r="AS8" s="45"/>
      <c r="AT8" s="46" t="str">
        <f>データ!$S$6</f>
        <v>-</v>
      </c>
      <c r="AU8" s="47"/>
      <c r="AV8" s="47"/>
      <c r="AW8" s="47"/>
      <c r="AX8" s="47"/>
      <c r="AY8" s="47"/>
      <c r="AZ8" s="47"/>
      <c r="BA8" s="47"/>
      <c r="BB8" s="48" t="str">
        <f>データ!$T$6</f>
        <v>-</v>
      </c>
      <c r="BC8" s="48"/>
      <c r="BD8" s="48"/>
      <c r="BE8" s="48"/>
      <c r="BF8" s="48"/>
      <c r="BG8" s="48"/>
      <c r="BH8" s="48"/>
      <c r="BI8" s="48"/>
      <c r="BJ8" s="3"/>
      <c r="BK8" s="3"/>
      <c r="BL8" s="49" t="s">
        <v>10</v>
      </c>
      <c r="BM8" s="50"/>
      <c r="BN8" s="51" t="s">
        <v>11</v>
      </c>
      <c r="BO8" s="51"/>
      <c r="BP8" s="51"/>
      <c r="BQ8" s="51"/>
      <c r="BR8" s="51"/>
      <c r="BS8" s="51"/>
      <c r="BT8" s="51"/>
      <c r="BU8" s="51"/>
      <c r="BV8" s="51"/>
      <c r="BW8" s="51"/>
      <c r="BX8" s="51"/>
      <c r="BY8" s="52"/>
    </row>
    <row r="9" spans="1:78" ht="18.75" customHeight="1" x14ac:dyDescent="0.15">
      <c r="A9" s="2"/>
      <c r="B9" s="34" t="s">
        <v>12</v>
      </c>
      <c r="C9" s="35"/>
      <c r="D9" s="35"/>
      <c r="E9" s="35"/>
      <c r="F9" s="35"/>
      <c r="G9" s="35"/>
      <c r="H9" s="35"/>
      <c r="I9" s="34" t="s">
        <v>13</v>
      </c>
      <c r="J9" s="35"/>
      <c r="K9" s="35"/>
      <c r="L9" s="35"/>
      <c r="M9" s="35"/>
      <c r="N9" s="35"/>
      <c r="O9" s="36"/>
      <c r="P9" s="37" t="s">
        <v>14</v>
      </c>
      <c r="Q9" s="37"/>
      <c r="R9" s="37"/>
      <c r="S9" s="37"/>
      <c r="T9" s="37"/>
      <c r="U9" s="37"/>
      <c r="V9" s="37"/>
      <c r="W9" s="37" t="s">
        <v>15</v>
      </c>
      <c r="X9" s="37"/>
      <c r="Y9" s="37"/>
      <c r="Z9" s="37"/>
      <c r="AA9" s="37"/>
      <c r="AB9" s="37"/>
      <c r="AC9" s="37"/>
      <c r="AD9" s="2"/>
      <c r="AE9" s="2"/>
      <c r="AF9" s="2"/>
      <c r="AG9" s="2"/>
      <c r="AH9" s="2"/>
      <c r="AI9" s="2"/>
      <c r="AJ9" s="2"/>
      <c r="AK9" s="2"/>
      <c r="AL9" s="37" t="s">
        <v>16</v>
      </c>
      <c r="AM9" s="37"/>
      <c r="AN9" s="37"/>
      <c r="AO9" s="37"/>
      <c r="AP9" s="37"/>
      <c r="AQ9" s="37"/>
      <c r="AR9" s="37"/>
      <c r="AS9" s="37"/>
      <c r="AT9" s="34" t="s">
        <v>17</v>
      </c>
      <c r="AU9" s="35"/>
      <c r="AV9" s="35"/>
      <c r="AW9" s="35"/>
      <c r="AX9" s="35"/>
      <c r="AY9" s="35"/>
      <c r="AZ9" s="35"/>
      <c r="BA9" s="35"/>
      <c r="BB9" s="37" t="s">
        <v>18</v>
      </c>
      <c r="BC9" s="37"/>
      <c r="BD9" s="37"/>
      <c r="BE9" s="37"/>
      <c r="BF9" s="37"/>
      <c r="BG9" s="37"/>
      <c r="BH9" s="37"/>
      <c r="BI9" s="37"/>
      <c r="BJ9" s="3"/>
      <c r="BK9" s="3"/>
      <c r="BL9" s="53" t="s">
        <v>19</v>
      </c>
      <c r="BM9" s="54"/>
      <c r="BN9" s="55" t="s">
        <v>20</v>
      </c>
      <c r="BO9" s="55"/>
      <c r="BP9" s="55"/>
      <c r="BQ9" s="55"/>
      <c r="BR9" s="55"/>
      <c r="BS9" s="55"/>
      <c r="BT9" s="55"/>
      <c r="BU9" s="55"/>
      <c r="BV9" s="55"/>
      <c r="BW9" s="55"/>
      <c r="BX9" s="55"/>
      <c r="BY9" s="56"/>
    </row>
    <row r="10" spans="1:78" ht="18.75" customHeight="1" x14ac:dyDescent="0.15">
      <c r="A10" s="2"/>
      <c r="B10" s="46" t="str">
        <f>データ!$N$6</f>
        <v>-</v>
      </c>
      <c r="C10" s="47"/>
      <c r="D10" s="47"/>
      <c r="E10" s="47"/>
      <c r="F10" s="47"/>
      <c r="G10" s="47"/>
      <c r="H10" s="47"/>
      <c r="I10" s="46">
        <f>データ!$O$6</f>
        <v>96.76</v>
      </c>
      <c r="J10" s="47"/>
      <c r="K10" s="47"/>
      <c r="L10" s="47"/>
      <c r="M10" s="47"/>
      <c r="N10" s="47"/>
      <c r="O10" s="81"/>
      <c r="P10" s="48">
        <f>データ!$P$6</f>
        <v>93.5</v>
      </c>
      <c r="Q10" s="48"/>
      <c r="R10" s="48"/>
      <c r="S10" s="48"/>
      <c r="T10" s="48"/>
      <c r="U10" s="48"/>
      <c r="V10" s="48"/>
      <c r="W10" s="45">
        <f>データ!$Q$6</f>
        <v>0</v>
      </c>
      <c r="X10" s="45"/>
      <c r="Y10" s="45"/>
      <c r="Z10" s="45"/>
      <c r="AA10" s="45"/>
      <c r="AB10" s="45"/>
      <c r="AC10" s="45"/>
      <c r="AD10" s="2"/>
      <c r="AE10" s="2"/>
      <c r="AF10" s="2"/>
      <c r="AG10" s="2"/>
      <c r="AH10" s="2"/>
      <c r="AI10" s="2"/>
      <c r="AJ10" s="2"/>
      <c r="AK10" s="2"/>
      <c r="AL10" s="45">
        <f>データ!$U$6</f>
        <v>143047</v>
      </c>
      <c r="AM10" s="45"/>
      <c r="AN10" s="45"/>
      <c r="AO10" s="45"/>
      <c r="AP10" s="45"/>
      <c r="AQ10" s="45"/>
      <c r="AR10" s="45"/>
      <c r="AS10" s="45"/>
      <c r="AT10" s="46">
        <f>データ!$V$6</f>
        <v>232.85</v>
      </c>
      <c r="AU10" s="47"/>
      <c r="AV10" s="47"/>
      <c r="AW10" s="47"/>
      <c r="AX10" s="47"/>
      <c r="AY10" s="47"/>
      <c r="AZ10" s="47"/>
      <c r="BA10" s="47"/>
      <c r="BB10" s="48">
        <f>データ!$W$6</f>
        <v>614.33000000000004</v>
      </c>
      <c r="BC10" s="48"/>
      <c r="BD10" s="48"/>
      <c r="BE10" s="48"/>
      <c r="BF10" s="48"/>
      <c r="BG10" s="48"/>
      <c r="BH10" s="48"/>
      <c r="BI10" s="48"/>
      <c r="BJ10" s="2"/>
      <c r="BK10" s="2"/>
      <c r="BL10" s="63" t="s">
        <v>21</v>
      </c>
      <c r="BM10" s="64"/>
      <c r="BN10" s="65" t="s">
        <v>22</v>
      </c>
      <c r="BO10" s="65"/>
      <c r="BP10" s="65"/>
      <c r="BQ10" s="65"/>
      <c r="BR10" s="65"/>
      <c r="BS10" s="65"/>
      <c r="BT10" s="65"/>
      <c r="BU10" s="65"/>
      <c r="BV10" s="65"/>
      <c r="BW10" s="65"/>
      <c r="BX10" s="65"/>
      <c r="BY10" s="6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7" t="s">
        <v>23</v>
      </c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7"/>
      <c r="BM12" s="67"/>
      <c r="BN12" s="67"/>
      <c r="BO12" s="67"/>
      <c r="BP12" s="67"/>
      <c r="BQ12" s="67"/>
      <c r="BR12" s="67"/>
      <c r="BS12" s="67"/>
      <c r="BT12" s="67"/>
      <c r="BU12" s="67"/>
      <c r="BV12" s="67"/>
      <c r="BW12" s="67"/>
      <c r="BX12" s="67"/>
      <c r="BY12" s="67"/>
      <c r="BZ12" s="67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8"/>
      <c r="BM13" s="68"/>
      <c r="BN13" s="68"/>
      <c r="BO13" s="68"/>
      <c r="BP13" s="68"/>
      <c r="BQ13" s="68"/>
      <c r="BR13" s="68"/>
      <c r="BS13" s="68"/>
      <c r="BT13" s="68"/>
      <c r="BU13" s="68"/>
      <c r="BV13" s="68"/>
      <c r="BW13" s="68"/>
      <c r="BX13" s="68"/>
      <c r="BY13" s="68"/>
      <c r="BZ13" s="68"/>
    </row>
    <row r="14" spans="1:78" ht="13.5" customHeight="1" x14ac:dyDescent="0.15">
      <c r="A14" s="2"/>
      <c r="B14" s="69" t="s">
        <v>24</v>
      </c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1"/>
      <c r="BK14" s="2"/>
      <c r="BL14" s="75" t="s">
        <v>25</v>
      </c>
      <c r="BM14" s="76"/>
      <c r="BN14" s="76"/>
      <c r="BO14" s="76"/>
      <c r="BP14" s="76"/>
      <c r="BQ14" s="76"/>
      <c r="BR14" s="76"/>
      <c r="BS14" s="76"/>
      <c r="BT14" s="76"/>
      <c r="BU14" s="76"/>
      <c r="BV14" s="76"/>
      <c r="BW14" s="76"/>
      <c r="BX14" s="76"/>
      <c r="BY14" s="76"/>
      <c r="BZ14" s="77"/>
    </row>
    <row r="15" spans="1:78" ht="13.5" customHeight="1" x14ac:dyDescent="0.15">
      <c r="A15" s="2"/>
      <c r="B15" s="72"/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4"/>
      <c r="BK15" s="2"/>
      <c r="BL15" s="78"/>
      <c r="BM15" s="79"/>
      <c r="BN15" s="79"/>
      <c r="BO15" s="79"/>
      <c r="BP15" s="79"/>
      <c r="BQ15" s="79"/>
      <c r="BR15" s="79"/>
      <c r="BS15" s="79"/>
      <c r="BT15" s="79"/>
      <c r="BU15" s="79"/>
      <c r="BV15" s="79"/>
      <c r="BW15" s="79"/>
      <c r="BX15" s="79"/>
      <c r="BY15" s="79"/>
      <c r="BZ15" s="80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57" t="s">
        <v>111</v>
      </c>
      <c r="BM16" s="58"/>
      <c r="BN16" s="58"/>
      <c r="BO16" s="58"/>
      <c r="BP16" s="58"/>
      <c r="BQ16" s="58"/>
      <c r="BR16" s="58"/>
      <c r="BS16" s="58"/>
      <c r="BT16" s="58"/>
      <c r="BU16" s="58"/>
      <c r="BV16" s="58"/>
      <c r="BW16" s="58"/>
      <c r="BX16" s="58"/>
      <c r="BY16" s="58"/>
      <c r="BZ16" s="59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57"/>
      <c r="BM17" s="58"/>
      <c r="BN17" s="58"/>
      <c r="BO17" s="58"/>
      <c r="BP17" s="58"/>
      <c r="BQ17" s="58"/>
      <c r="BR17" s="58"/>
      <c r="BS17" s="58"/>
      <c r="BT17" s="58"/>
      <c r="BU17" s="58"/>
      <c r="BV17" s="58"/>
      <c r="BW17" s="58"/>
      <c r="BX17" s="58"/>
      <c r="BY17" s="58"/>
      <c r="BZ17" s="59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57"/>
      <c r="BM18" s="58"/>
      <c r="BN18" s="58"/>
      <c r="BO18" s="58"/>
      <c r="BP18" s="58"/>
      <c r="BQ18" s="58"/>
      <c r="BR18" s="58"/>
      <c r="BS18" s="58"/>
      <c r="BT18" s="58"/>
      <c r="BU18" s="58"/>
      <c r="BV18" s="58"/>
      <c r="BW18" s="58"/>
      <c r="BX18" s="58"/>
      <c r="BY18" s="58"/>
      <c r="BZ18" s="59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57"/>
      <c r="BM19" s="58"/>
      <c r="BN19" s="58"/>
      <c r="BO19" s="58"/>
      <c r="BP19" s="58"/>
      <c r="BQ19" s="58"/>
      <c r="BR19" s="58"/>
      <c r="BS19" s="58"/>
      <c r="BT19" s="58"/>
      <c r="BU19" s="58"/>
      <c r="BV19" s="58"/>
      <c r="BW19" s="58"/>
      <c r="BX19" s="58"/>
      <c r="BY19" s="58"/>
      <c r="BZ19" s="59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57"/>
      <c r="BM20" s="58"/>
      <c r="BN20" s="58"/>
      <c r="BO20" s="58"/>
      <c r="BP20" s="58"/>
      <c r="BQ20" s="58"/>
      <c r="BR20" s="58"/>
      <c r="BS20" s="58"/>
      <c r="BT20" s="58"/>
      <c r="BU20" s="58"/>
      <c r="BV20" s="58"/>
      <c r="BW20" s="58"/>
      <c r="BX20" s="58"/>
      <c r="BY20" s="58"/>
      <c r="BZ20" s="59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57"/>
      <c r="BM21" s="58"/>
      <c r="BN21" s="58"/>
      <c r="BO21" s="58"/>
      <c r="BP21" s="58"/>
      <c r="BQ21" s="58"/>
      <c r="BR21" s="58"/>
      <c r="BS21" s="58"/>
      <c r="BT21" s="58"/>
      <c r="BU21" s="58"/>
      <c r="BV21" s="58"/>
      <c r="BW21" s="58"/>
      <c r="BX21" s="58"/>
      <c r="BY21" s="58"/>
      <c r="BZ21" s="59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57"/>
      <c r="BM22" s="58"/>
      <c r="BN22" s="58"/>
      <c r="BO22" s="58"/>
      <c r="BP22" s="58"/>
      <c r="BQ22" s="58"/>
      <c r="BR22" s="58"/>
      <c r="BS22" s="58"/>
      <c r="BT22" s="58"/>
      <c r="BU22" s="58"/>
      <c r="BV22" s="58"/>
      <c r="BW22" s="58"/>
      <c r="BX22" s="58"/>
      <c r="BY22" s="58"/>
      <c r="BZ22" s="59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57"/>
      <c r="BM23" s="58"/>
      <c r="BN23" s="58"/>
      <c r="BO23" s="58"/>
      <c r="BP23" s="58"/>
      <c r="BQ23" s="58"/>
      <c r="BR23" s="58"/>
      <c r="BS23" s="58"/>
      <c r="BT23" s="58"/>
      <c r="BU23" s="58"/>
      <c r="BV23" s="58"/>
      <c r="BW23" s="58"/>
      <c r="BX23" s="58"/>
      <c r="BY23" s="58"/>
      <c r="BZ23" s="59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57"/>
      <c r="BM24" s="58"/>
      <c r="BN24" s="58"/>
      <c r="BO24" s="58"/>
      <c r="BP24" s="58"/>
      <c r="BQ24" s="58"/>
      <c r="BR24" s="58"/>
      <c r="BS24" s="58"/>
      <c r="BT24" s="58"/>
      <c r="BU24" s="58"/>
      <c r="BV24" s="58"/>
      <c r="BW24" s="58"/>
      <c r="BX24" s="58"/>
      <c r="BY24" s="58"/>
      <c r="BZ24" s="59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57"/>
      <c r="BM25" s="58"/>
      <c r="BN25" s="58"/>
      <c r="BO25" s="58"/>
      <c r="BP25" s="58"/>
      <c r="BQ25" s="58"/>
      <c r="BR25" s="58"/>
      <c r="BS25" s="58"/>
      <c r="BT25" s="58"/>
      <c r="BU25" s="58"/>
      <c r="BV25" s="58"/>
      <c r="BW25" s="58"/>
      <c r="BX25" s="58"/>
      <c r="BY25" s="58"/>
      <c r="BZ25" s="59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57"/>
      <c r="BM26" s="58"/>
      <c r="BN26" s="58"/>
      <c r="BO26" s="58"/>
      <c r="BP26" s="58"/>
      <c r="BQ26" s="58"/>
      <c r="BR26" s="58"/>
      <c r="BS26" s="58"/>
      <c r="BT26" s="58"/>
      <c r="BU26" s="58"/>
      <c r="BV26" s="58"/>
      <c r="BW26" s="58"/>
      <c r="BX26" s="58"/>
      <c r="BY26" s="58"/>
      <c r="BZ26" s="59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57"/>
      <c r="BM27" s="58"/>
      <c r="BN27" s="58"/>
      <c r="BO27" s="58"/>
      <c r="BP27" s="58"/>
      <c r="BQ27" s="58"/>
      <c r="BR27" s="58"/>
      <c r="BS27" s="58"/>
      <c r="BT27" s="58"/>
      <c r="BU27" s="58"/>
      <c r="BV27" s="58"/>
      <c r="BW27" s="58"/>
      <c r="BX27" s="58"/>
      <c r="BY27" s="58"/>
      <c r="BZ27" s="59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57"/>
      <c r="BM28" s="58"/>
      <c r="BN28" s="58"/>
      <c r="BO28" s="58"/>
      <c r="BP28" s="58"/>
      <c r="BQ28" s="58"/>
      <c r="BR28" s="58"/>
      <c r="BS28" s="58"/>
      <c r="BT28" s="58"/>
      <c r="BU28" s="58"/>
      <c r="BV28" s="58"/>
      <c r="BW28" s="58"/>
      <c r="BX28" s="58"/>
      <c r="BY28" s="58"/>
      <c r="BZ28" s="59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57"/>
      <c r="BM29" s="58"/>
      <c r="BN29" s="58"/>
      <c r="BO29" s="58"/>
      <c r="BP29" s="58"/>
      <c r="BQ29" s="58"/>
      <c r="BR29" s="58"/>
      <c r="BS29" s="58"/>
      <c r="BT29" s="58"/>
      <c r="BU29" s="58"/>
      <c r="BV29" s="58"/>
      <c r="BW29" s="58"/>
      <c r="BX29" s="58"/>
      <c r="BY29" s="58"/>
      <c r="BZ29" s="59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57"/>
      <c r="BM30" s="58"/>
      <c r="BN30" s="58"/>
      <c r="BO30" s="58"/>
      <c r="BP30" s="58"/>
      <c r="BQ30" s="58"/>
      <c r="BR30" s="58"/>
      <c r="BS30" s="58"/>
      <c r="BT30" s="58"/>
      <c r="BU30" s="58"/>
      <c r="BV30" s="58"/>
      <c r="BW30" s="58"/>
      <c r="BX30" s="58"/>
      <c r="BY30" s="58"/>
      <c r="BZ30" s="59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57"/>
      <c r="BM31" s="58"/>
      <c r="BN31" s="58"/>
      <c r="BO31" s="58"/>
      <c r="BP31" s="58"/>
      <c r="BQ31" s="58"/>
      <c r="BR31" s="58"/>
      <c r="BS31" s="58"/>
      <c r="BT31" s="58"/>
      <c r="BU31" s="58"/>
      <c r="BV31" s="58"/>
      <c r="BW31" s="58"/>
      <c r="BX31" s="58"/>
      <c r="BY31" s="58"/>
      <c r="BZ31" s="59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57"/>
      <c r="BM32" s="58"/>
      <c r="BN32" s="58"/>
      <c r="BO32" s="58"/>
      <c r="BP32" s="58"/>
      <c r="BQ32" s="58"/>
      <c r="BR32" s="58"/>
      <c r="BS32" s="58"/>
      <c r="BT32" s="58"/>
      <c r="BU32" s="58"/>
      <c r="BV32" s="58"/>
      <c r="BW32" s="58"/>
      <c r="BX32" s="58"/>
      <c r="BY32" s="58"/>
      <c r="BZ32" s="59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57"/>
      <c r="BM33" s="58"/>
      <c r="BN33" s="58"/>
      <c r="BO33" s="58"/>
      <c r="BP33" s="58"/>
      <c r="BQ33" s="58"/>
      <c r="BR33" s="58"/>
      <c r="BS33" s="58"/>
      <c r="BT33" s="58"/>
      <c r="BU33" s="58"/>
      <c r="BV33" s="58"/>
      <c r="BW33" s="58"/>
      <c r="BX33" s="58"/>
      <c r="BY33" s="58"/>
      <c r="BZ33" s="59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57"/>
      <c r="BM34" s="58"/>
      <c r="BN34" s="58"/>
      <c r="BO34" s="58"/>
      <c r="BP34" s="58"/>
      <c r="BQ34" s="58"/>
      <c r="BR34" s="58"/>
      <c r="BS34" s="58"/>
      <c r="BT34" s="58"/>
      <c r="BU34" s="58"/>
      <c r="BV34" s="58"/>
      <c r="BW34" s="58"/>
      <c r="BX34" s="58"/>
      <c r="BY34" s="58"/>
      <c r="BZ34" s="59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57"/>
      <c r="BM35" s="58"/>
      <c r="BN35" s="58"/>
      <c r="BO35" s="58"/>
      <c r="BP35" s="58"/>
      <c r="BQ35" s="58"/>
      <c r="BR35" s="58"/>
      <c r="BS35" s="58"/>
      <c r="BT35" s="58"/>
      <c r="BU35" s="58"/>
      <c r="BV35" s="58"/>
      <c r="BW35" s="58"/>
      <c r="BX35" s="58"/>
      <c r="BY35" s="58"/>
      <c r="BZ35" s="59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57"/>
      <c r="BM36" s="58"/>
      <c r="BN36" s="58"/>
      <c r="BO36" s="58"/>
      <c r="BP36" s="58"/>
      <c r="BQ36" s="58"/>
      <c r="BR36" s="58"/>
      <c r="BS36" s="58"/>
      <c r="BT36" s="58"/>
      <c r="BU36" s="58"/>
      <c r="BV36" s="58"/>
      <c r="BW36" s="58"/>
      <c r="BX36" s="58"/>
      <c r="BY36" s="58"/>
      <c r="BZ36" s="59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57"/>
      <c r="BM37" s="58"/>
      <c r="BN37" s="58"/>
      <c r="BO37" s="58"/>
      <c r="BP37" s="58"/>
      <c r="BQ37" s="58"/>
      <c r="BR37" s="58"/>
      <c r="BS37" s="58"/>
      <c r="BT37" s="58"/>
      <c r="BU37" s="58"/>
      <c r="BV37" s="58"/>
      <c r="BW37" s="58"/>
      <c r="BX37" s="58"/>
      <c r="BY37" s="58"/>
      <c r="BZ37" s="59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57"/>
      <c r="BM38" s="58"/>
      <c r="BN38" s="58"/>
      <c r="BO38" s="58"/>
      <c r="BP38" s="58"/>
      <c r="BQ38" s="58"/>
      <c r="BR38" s="58"/>
      <c r="BS38" s="58"/>
      <c r="BT38" s="58"/>
      <c r="BU38" s="58"/>
      <c r="BV38" s="58"/>
      <c r="BW38" s="58"/>
      <c r="BX38" s="58"/>
      <c r="BY38" s="58"/>
      <c r="BZ38" s="59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57"/>
      <c r="BM39" s="58"/>
      <c r="BN39" s="58"/>
      <c r="BO39" s="58"/>
      <c r="BP39" s="58"/>
      <c r="BQ39" s="58"/>
      <c r="BR39" s="58"/>
      <c r="BS39" s="58"/>
      <c r="BT39" s="58"/>
      <c r="BU39" s="58"/>
      <c r="BV39" s="58"/>
      <c r="BW39" s="58"/>
      <c r="BX39" s="58"/>
      <c r="BY39" s="58"/>
      <c r="BZ39" s="59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57"/>
      <c r="BM40" s="58"/>
      <c r="BN40" s="58"/>
      <c r="BO40" s="58"/>
      <c r="BP40" s="58"/>
      <c r="BQ40" s="58"/>
      <c r="BR40" s="58"/>
      <c r="BS40" s="58"/>
      <c r="BT40" s="58"/>
      <c r="BU40" s="58"/>
      <c r="BV40" s="58"/>
      <c r="BW40" s="58"/>
      <c r="BX40" s="58"/>
      <c r="BY40" s="58"/>
      <c r="BZ40" s="59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57"/>
      <c r="BM41" s="58"/>
      <c r="BN41" s="58"/>
      <c r="BO41" s="58"/>
      <c r="BP41" s="58"/>
      <c r="BQ41" s="58"/>
      <c r="BR41" s="58"/>
      <c r="BS41" s="58"/>
      <c r="BT41" s="58"/>
      <c r="BU41" s="58"/>
      <c r="BV41" s="58"/>
      <c r="BW41" s="58"/>
      <c r="BX41" s="58"/>
      <c r="BY41" s="58"/>
      <c r="BZ41" s="59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57"/>
      <c r="BM42" s="58"/>
      <c r="BN42" s="58"/>
      <c r="BO42" s="58"/>
      <c r="BP42" s="58"/>
      <c r="BQ42" s="58"/>
      <c r="BR42" s="58"/>
      <c r="BS42" s="58"/>
      <c r="BT42" s="58"/>
      <c r="BU42" s="58"/>
      <c r="BV42" s="58"/>
      <c r="BW42" s="58"/>
      <c r="BX42" s="58"/>
      <c r="BY42" s="58"/>
      <c r="BZ42" s="59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57"/>
      <c r="BM43" s="58"/>
      <c r="BN43" s="58"/>
      <c r="BO43" s="58"/>
      <c r="BP43" s="58"/>
      <c r="BQ43" s="58"/>
      <c r="BR43" s="58"/>
      <c r="BS43" s="58"/>
      <c r="BT43" s="58"/>
      <c r="BU43" s="58"/>
      <c r="BV43" s="58"/>
      <c r="BW43" s="58"/>
      <c r="BX43" s="58"/>
      <c r="BY43" s="58"/>
      <c r="BZ43" s="59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57"/>
      <c r="BM44" s="58"/>
      <c r="BN44" s="58"/>
      <c r="BO44" s="58"/>
      <c r="BP44" s="58"/>
      <c r="BQ44" s="58"/>
      <c r="BR44" s="58"/>
      <c r="BS44" s="58"/>
      <c r="BT44" s="58"/>
      <c r="BU44" s="58"/>
      <c r="BV44" s="58"/>
      <c r="BW44" s="58"/>
      <c r="BX44" s="58"/>
      <c r="BY44" s="58"/>
      <c r="BZ44" s="59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75" t="s">
        <v>26</v>
      </c>
      <c r="BM45" s="76"/>
      <c r="BN45" s="76"/>
      <c r="BO45" s="76"/>
      <c r="BP45" s="76"/>
      <c r="BQ45" s="76"/>
      <c r="BR45" s="76"/>
      <c r="BS45" s="76"/>
      <c r="BT45" s="76"/>
      <c r="BU45" s="76"/>
      <c r="BV45" s="76"/>
      <c r="BW45" s="76"/>
      <c r="BX45" s="76"/>
      <c r="BY45" s="76"/>
      <c r="BZ45" s="77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78"/>
      <c r="BM46" s="79"/>
      <c r="BN46" s="79"/>
      <c r="BO46" s="79"/>
      <c r="BP46" s="79"/>
      <c r="BQ46" s="79"/>
      <c r="BR46" s="79"/>
      <c r="BS46" s="79"/>
      <c r="BT46" s="79"/>
      <c r="BU46" s="79"/>
      <c r="BV46" s="79"/>
      <c r="BW46" s="79"/>
      <c r="BX46" s="79"/>
      <c r="BY46" s="79"/>
      <c r="BZ46" s="80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57" t="s">
        <v>112</v>
      </c>
      <c r="BM47" s="58"/>
      <c r="BN47" s="58"/>
      <c r="BO47" s="58"/>
      <c r="BP47" s="58"/>
      <c r="BQ47" s="58"/>
      <c r="BR47" s="58"/>
      <c r="BS47" s="58"/>
      <c r="BT47" s="58"/>
      <c r="BU47" s="58"/>
      <c r="BV47" s="58"/>
      <c r="BW47" s="58"/>
      <c r="BX47" s="58"/>
      <c r="BY47" s="58"/>
      <c r="BZ47" s="59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57"/>
      <c r="BM48" s="58"/>
      <c r="BN48" s="58"/>
      <c r="BO48" s="58"/>
      <c r="BP48" s="58"/>
      <c r="BQ48" s="58"/>
      <c r="BR48" s="58"/>
      <c r="BS48" s="58"/>
      <c r="BT48" s="58"/>
      <c r="BU48" s="58"/>
      <c r="BV48" s="58"/>
      <c r="BW48" s="58"/>
      <c r="BX48" s="58"/>
      <c r="BY48" s="58"/>
      <c r="BZ48" s="59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57"/>
      <c r="BM49" s="58"/>
      <c r="BN49" s="58"/>
      <c r="BO49" s="58"/>
      <c r="BP49" s="58"/>
      <c r="BQ49" s="58"/>
      <c r="BR49" s="58"/>
      <c r="BS49" s="58"/>
      <c r="BT49" s="58"/>
      <c r="BU49" s="58"/>
      <c r="BV49" s="58"/>
      <c r="BW49" s="58"/>
      <c r="BX49" s="58"/>
      <c r="BY49" s="58"/>
      <c r="BZ49" s="59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57"/>
      <c r="BM50" s="58"/>
      <c r="BN50" s="58"/>
      <c r="BO50" s="58"/>
      <c r="BP50" s="58"/>
      <c r="BQ50" s="58"/>
      <c r="BR50" s="58"/>
      <c r="BS50" s="58"/>
      <c r="BT50" s="58"/>
      <c r="BU50" s="58"/>
      <c r="BV50" s="58"/>
      <c r="BW50" s="58"/>
      <c r="BX50" s="58"/>
      <c r="BY50" s="58"/>
      <c r="BZ50" s="59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57"/>
      <c r="BM51" s="58"/>
      <c r="BN51" s="58"/>
      <c r="BO51" s="58"/>
      <c r="BP51" s="58"/>
      <c r="BQ51" s="58"/>
      <c r="BR51" s="58"/>
      <c r="BS51" s="58"/>
      <c r="BT51" s="58"/>
      <c r="BU51" s="58"/>
      <c r="BV51" s="58"/>
      <c r="BW51" s="58"/>
      <c r="BX51" s="58"/>
      <c r="BY51" s="58"/>
      <c r="BZ51" s="59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57"/>
      <c r="BM52" s="58"/>
      <c r="BN52" s="58"/>
      <c r="BO52" s="58"/>
      <c r="BP52" s="58"/>
      <c r="BQ52" s="58"/>
      <c r="BR52" s="58"/>
      <c r="BS52" s="58"/>
      <c r="BT52" s="58"/>
      <c r="BU52" s="58"/>
      <c r="BV52" s="58"/>
      <c r="BW52" s="58"/>
      <c r="BX52" s="58"/>
      <c r="BY52" s="58"/>
      <c r="BZ52" s="59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57"/>
      <c r="BM53" s="58"/>
      <c r="BN53" s="58"/>
      <c r="BO53" s="58"/>
      <c r="BP53" s="58"/>
      <c r="BQ53" s="58"/>
      <c r="BR53" s="58"/>
      <c r="BS53" s="58"/>
      <c r="BT53" s="58"/>
      <c r="BU53" s="58"/>
      <c r="BV53" s="58"/>
      <c r="BW53" s="58"/>
      <c r="BX53" s="58"/>
      <c r="BY53" s="58"/>
      <c r="BZ53" s="59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57"/>
      <c r="BM54" s="58"/>
      <c r="BN54" s="58"/>
      <c r="BO54" s="58"/>
      <c r="BP54" s="58"/>
      <c r="BQ54" s="58"/>
      <c r="BR54" s="58"/>
      <c r="BS54" s="58"/>
      <c r="BT54" s="58"/>
      <c r="BU54" s="58"/>
      <c r="BV54" s="58"/>
      <c r="BW54" s="58"/>
      <c r="BX54" s="58"/>
      <c r="BY54" s="58"/>
      <c r="BZ54" s="59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57"/>
      <c r="BM55" s="58"/>
      <c r="BN55" s="58"/>
      <c r="BO55" s="58"/>
      <c r="BP55" s="58"/>
      <c r="BQ55" s="58"/>
      <c r="BR55" s="58"/>
      <c r="BS55" s="58"/>
      <c r="BT55" s="58"/>
      <c r="BU55" s="58"/>
      <c r="BV55" s="58"/>
      <c r="BW55" s="58"/>
      <c r="BX55" s="58"/>
      <c r="BY55" s="58"/>
      <c r="BZ55" s="59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57"/>
      <c r="BM56" s="58"/>
      <c r="BN56" s="58"/>
      <c r="BO56" s="58"/>
      <c r="BP56" s="58"/>
      <c r="BQ56" s="58"/>
      <c r="BR56" s="58"/>
      <c r="BS56" s="58"/>
      <c r="BT56" s="58"/>
      <c r="BU56" s="58"/>
      <c r="BV56" s="58"/>
      <c r="BW56" s="58"/>
      <c r="BX56" s="58"/>
      <c r="BY56" s="58"/>
      <c r="BZ56" s="59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57"/>
      <c r="BM57" s="58"/>
      <c r="BN57" s="58"/>
      <c r="BO57" s="58"/>
      <c r="BP57" s="58"/>
      <c r="BQ57" s="58"/>
      <c r="BR57" s="58"/>
      <c r="BS57" s="58"/>
      <c r="BT57" s="58"/>
      <c r="BU57" s="58"/>
      <c r="BV57" s="58"/>
      <c r="BW57" s="58"/>
      <c r="BX57" s="58"/>
      <c r="BY57" s="58"/>
      <c r="BZ57" s="59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57"/>
      <c r="BM58" s="58"/>
      <c r="BN58" s="58"/>
      <c r="BO58" s="58"/>
      <c r="BP58" s="58"/>
      <c r="BQ58" s="58"/>
      <c r="BR58" s="58"/>
      <c r="BS58" s="58"/>
      <c r="BT58" s="58"/>
      <c r="BU58" s="58"/>
      <c r="BV58" s="58"/>
      <c r="BW58" s="58"/>
      <c r="BX58" s="58"/>
      <c r="BY58" s="58"/>
      <c r="BZ58" s="59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57"/>
      <c r="BM59" s="58"/>
      <c r="BN59" s="58"/>
      <c r="BO59" s="58"/>
      <c r="BP59" s="58"/>
      <c r="BQ59" s="58"/>
      <c r="BR59" s="58"/>
      <c r="BS59" s="58"/>
      <c r="BT59" s="58"/>
      <c r="BU59" s="58"/>
      <c r="BV59" s="58"/>
      <c r="BW59" s="58"/>
      <c r="BX59" s="58"/>
      <c r="BY59" s="58"/>
      <c r="BZ59" s="59"/>
    </row>
    <row r="60" spans="1:78" ht="13.5" customHeight="1" x14ac:dyDescent="0.15">
      <c r="A60" s="2"/>
      <c r="B60" s="72" t="s">
        <v>27</v>
      </c>
      <c r="C60" s="73"/>
      <c r="D60" s="73"/>
      <c r="E60" s="73"/>
      <c r="F60" s="73"/>
      <c r="G60" s="73"/>
      <c r="H60" s="73"/>
      <c r="I60" s="73"/>
      <c r="J60" s="73"/>
      <c r="K60" s="73"/>
      <c r="L60" s="73"/>
      <c r="M60" s="73"/>
      <c r="N60" s="73"/>
      <c r="O60" s="73"/>
      <c r="P60" s="73"/>
      <c r="Q60" s="73"/>
      <c r="R60" s="73"/>
      <c r="S60" s="73"/>
      <c r="T60" s="73"/>
      <c r="U60" s="73"/>
      <c r="V60" s="73"/>
      <c r="W60" s="73"/>
      <c r="X60" s="73"/>
      <c r="Y60" s="73"/>
      <c r="Z60" s="73"/>
      <c r="AA60" s="73"/>
      <c r="AB60" s="73"/>
      <c r="AC60" s="73"/>
      <c r="AD60" s="73"/>
      <c r="AE60" s="73"/>
      <c r="AF60" s="73"/>
      <c r="AG60" s="73"/>
      <c r="AH60" s="73"/>
      <c r="AI60" s="73"/>
      <c r="AJ60" s="73"/>
      <c r="AK60" s="73"/>
      <c r="AL60" s="73"/>
      <c r="AM60" s="73"/>
      <c r="AN60" s="73"/>
      <c r="AO60" s="73"/>
      <c r="AP60" s="73"/>
      <c r="AQ60" s="73"/>
      <c r="AR60" s="73"/>
      <c r="AS60" s="73"/>
      <c r="AT60" s="73"/>
      <c r="AU60" s="73"/>
      <c r="AV60" s="73"/>
      <c r="AW60" s="73"/>
      <c r="AX60" s="73"/>
      <c r="AY60" s="73"/>
      <c r="AZ60" s="73"/>
      <c r="BA60" s="73"/>
      <c r="BB60" s="73"/>
      <c r="BC60" s="73"/>
      <c r="BD60" s="73"/>
      <c r="BE60" s="73"/>
      <c r="BF60" s="73"/>
      <c r="BG60" s="73"/>
      <c r="BH60" s="73"/>
      <c r="BI60" s="73"/>
      <c r="BJ60" s="74"/>
      <c r="BK60" s="2"/>
      <c r="BL60" s="57"/>
      <c r="BM60" s="58"/>
      <c r="BN60" s="58"/>
      <c r="BO60" s="58"/>
      <c r="BP60" s="58"/>
      <c r="BQ60" s="58"/>
      <c r="BR60" s="58"/>
      <c r="BS60" s="58"/>
      <c r="BT60" s="58"/>
      <c r="BU60" s="58"/>
      <c r="BV60" s="58"/>
      <c r="BW60" s="58"/>
      <c r="BX60" s="58"/>
      <c r="BY60" s="58"/>
      <c r="BZ60" s="59"/>
    </row>
    <row r="61" spans="1:78" ht="13.5" customHeight="1" x14ac:dyDescent="0.15">
      <c r="A61" s="2"/>
      <c r="B61" s="72"/>
      <c r="C61" s="73"/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3"/>
      <c r="S61" s="73"/>
      <c r="T61" s="73"/>
      <c r="U61" s="73"/>
      <c r="V61" s="73"/>
      <c r="W61" s="73"/>
      <c r="X61" s="73"/>
      <c r="Y61" s="73"/>
      <c r="Z61" s="73"/>
      <c r="AA61" s="73"/>
      <c r="AB61" s="73"/>
      <c r="AC61" s="73"/>
      <c r="AD61" s="73"/>
      <c r="AE61" s="73"/>
      <c r="AF61" s="73"/>
      <c r="AG61" s="73"/>
      <c r="AH61" s="73"/>
      <c r="AI61" s="73"/>
      <c r="AJ61" s="73"/>
      <c r="AK61" s="73"/>
      <c r="AL61" s="73"/>
      <c r="AM61" s="73"/>
      <c r="AN61" s="73"/>
      <c r="AO61" s="73"/>
      <c r="AP61" s="73"/>
      <c r="AQ61" s="73"/>
      <c r="AR61" s="73"/>
      <c r="AS61" s="73"/>
      <c r="AT61" s="73"/>
      <c r="AU61" s="73"/>
      <c r="AV61" s="73"/>
      <c r="AW61" s="73"/>
      <c r="AX61" s="73"/>
      <c r="AY61" s="73"/>
      <c r="AZ61" s="73"/>
      <c r="BA61" s="73"/>
      <c r="BB61" s="73"/>
      <c r="BC61" s="73"/>
      <c r="BD61" s="73"/>
      <c r="BE61" s="73"/>
      <c r="BF61" s="73"/>
      <c r="BG61" s="73"/>
      <c r="BH61" s="73"/>
      <c r="BI61" s="73"/>
      <c r="BJ61" s="74"/>
      <c r="BK61" s="2"/>
      <c r="BL61" s="57"/>
      <c r="BM61" s="58"/>
      <c r="BN61" s="58"/>
      <c r="BO61" s="58"/>
      <c r="BP61" s="58"/>
      <c r="BQ61" s="58"/>
      <c r="BR61" s="58"/>
      <c r="BS61" s="58"/>
      <c r="BT61" s="58"/>
      <c r="BU61" s="58"/>
      <c r="BV61" s="58"/>
      <c r="BW61" s="58"/>
      <c r="BX61" s="58"/>
      <c r="BY61" s="58"/>
      <c r="BZ61" s="59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57"/>
      <c r="BM62" s="58"/>
      <c r="BN62" s="58"/>
      <c r="BO62" s="58"/>
      <c r="BP62" s="58"/>
      <c r="BQ62" s="58"/>
      <c r="BR62" s="58"/>
      <c r="BS62" s="58"/>
      <c r="BT62" s="58"/>
      <c r="BU62" s="58"/>
      <c r="BV62" s="58"/>
      <c r="BW62" s="58"/>
      <c r="BX62" s="58"/>
      <c r="BY62" s="58"/>
      <c r="BZ62" s="59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57"/>
      <c r="BM63" s="58"/>
      <c r="BN63" s="58"/>
      <c r="BO63" s="58"/>
      <c r="BP63" s="58"/>
      <c r="BQ63" s="58"/>
      <c r="BR63" s="58"/>
      <c r="BS63" s="58"/>
      <c r="BT63" s="58"/>
      <c r="BU63" s="58"/>
      <c r="BV63" s="58"/>
      <c r="BW63" s="58"/>
      <c r="BX63" s="58"/>
      <c r="BY63" s="58"/>
      <c r="BZ63" s="59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75" t="s">
        <v>28</v>
      </c>
      <c r="BM64" s="76"/>
      <c r="BN64" s="76"/>
      <c r="BO64" s="76"/>
      <c r="BP64" s="76"/>
      <c r="BQ64" s="76"/>
      <c r="BR64" s="76"/>
      <c r="BS64" s="76"/>
      <c r="BT64" s="76"/>
      <c r="BU64" s="76"/>
      <c r="BV64" s="76"/>
      <c r="BW64" s="76"/>
      <c r="BX64" s="76"/>
      <c r="BY64" s="76"/>
      <c r="BZ64" s="77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78"/>
      <c r="BM65" s="79"/>
      <c r="BN65" s="79"/>
      <c r="BO65" s="79"/>
      <c r="BP65" s="79"/>
      <c r="BQ65" s="79"/>
      <c r="BR65" s="79"/>
      <c r="BS65" s="79"/>
      <c r="BT65" s="79"/>
      <c r="BU65" s="79"/>
      <c r="BV65" s="79"/>
      <c r="BW65" s="79"/>
      <c r="BX65" s="79"/>
      <c r="BY65" s="79"/>
      <c r="BZ65" s="80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57" t="s">
        <v>113</v>
      </c>
      <c r="BM66" s="58"/>
      <c r="BN66" s="58"/>
      <c r="BO66" s="58"/>
      <c r="BP66" s="58"/>
      <c r="BQ66" s="58"/>
      <c r="BR66" s="58"/>
      <c r="BS66" s="58"/>
      <c r="BT66" s="58"/>
      <c r="BU66" s="58"/>
      <c r="BV66" s="58"/>
      <c r="BW66" s="58"/>
      <c r="BX66" s="58"/>
      <c r="BY66" s="58"/>
      <c r="BZ66" s="59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57"/>
      <c r="BM67" s="58"/>
      <c r="BN67" s="58"/>
      <c r="BO67" s="58"/>
      <c r="BP67" s="58"/>
      <c r="BQ67" s="58"/>
      <c r="BR67" s="58"/>
      <c r="BS67" s="58"/>
      <c r="BT67" s="58"/>
      <c r="BU67" s="58"/>
      <c r="BV67" s="58"/>
      <c r="BW67" s="58"/>
      <c r="BX67" s="58"/>
      <c r="BY67" s="58"/>
      <c r="BZ67" s="59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57"/>
      <c r="BM68" s="58"/>
      <c r="BN68" s="58"/>
      <c r="BO68" s="58"/>
      <c r="BP68" s="58"/>
      <c r="BQ68" s="58"/>
      <c r="BR68" s="58"/>
      <c r="BS68" s="58"/>
      <c r="BT68" s="58"/>
      <c r="BU68" s="58"/>
      <c r="BV68" s="58"/>
      <c r="BW68" s="58"/>
      <c r="BX68" s="58"/>
      <c r="BY68" s="58"/>
      <c r="BZ68" s="59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57"/>
      <c r="BM69" s="58"/>
      <c r="BN69" s="58"/>
      <c r="BO69" s="58"/>
      <c r="BP69" s="58"/>
      <c r="BQ69" s="58"/>
      <c r="BR69" s="58"/>
      <c r="BS69" s="58"/>
      <c r="BT69" s="58"/>
      <c r="BU69" s="58"/>
      <c r="BV69" s="58"/>
      <c r="BW69" s="58"/>
      <c r="BX69" s="58"/>
      <c r="BY69" s="58"/>
      <c r="BZ69" s="59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57"/>
      <c r="BM70" s="58"/>
      <c r="BN70" s="58"/>
      <c r="BO70" s="58"/>
      <c r="BP70" s="58"/>
      <c r="BQ70" s="58"/>
      <c r="BR70" s="58"/>
      <c r="BS70" s="58"/>
      <c r="BT70" s="58"/>
      <c r="BU70" s="58"/>
      <c r="BV70" s="58"/>
      <c r="BW70" s="58"/>
      <c r="BX70" s="58"/>
      <c r="BY70" s="58"/>
      <c r="BZ70" s="59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57"/>
      <c r="BM71" s="58"/>
      <c r="BN71" s="58"/>
      <c r="BO71" s="58"/>
      <c r="BP71" s="58"/>
      <c r="BQ71" s="58"/>
      <c r="BR71" s="58"/>
      <c r="BS71" s="58"/>
      <c r="BT71" s="58"/>
      <c r="BU71" s="58"/>
      <c r="BV71" s="58"/>
      <c r="BW71" s="58"/>
      <c r="BX71" s="58"/>
      <c r="BY71" s="58"/>
      <c r="BZ71" s="59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57"/>
      <c r="BM72" s="58"/>
      <c r="BN72" s="58"/>
      <c r="BO72" s="58"/>
      <c r="BP72" s="58"/>
      <c r="BQ72" s="58"/>
      <c r="BR72" s="58"/>
      <c r="BS72" s="58"/>
      <c r="BT72" s="58"/>
      <c r="BU72" s="58"/>
      <c r="BV72" s="58"/>
      <c r="BW72" s="58"/>
      <c r="BX72" s="58"/>
      <c r="BY72" s="58"/>
      <c r="BZ72" s="59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57"/>
      <c r="BM73" s="58"/>
      <c r="BN73" s="58"/>
      <c r="BO73" s="58"/>
      <c r="BP73" s="58"/>
      <c r="BQ73" s="58"/>
      <c r="BR73" s="58"/>
      <c r="BS73" s="58"/>
      <c r="BT73" s="58"/>
      <c r="BU73" s="58"/>
      <c r="BV73" s="58"/>
      <c r="BW73" s="58"/>
      <c r="BX73" s="58"/>
      <c r="BY73" s="58"/>
      <c r="BZ73" s="59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57"/>
      <c r="BM74" s="58"/>
      <c r="BN74" s="58"/>
      <c r="BO74" s="58"/>
      <c r="BP74" s="58"/>
      <c r="BQ74" s="58"/>
      <c r="BR74" s="58"/>
      <c r="BS74" s="58"/>
      <c r="BT74" s="58"/>
      <c r="BU74" s="58"/>
      <c r="BV74" s="58"/>
      <c r="BW74" s="58"/>
      <c r="BX74" s="58"/>
      <c r="BY74" s="58"/>
      <c r="BZ74" s="59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57"/>
      <c r="BM75" s="58"/>
      <c r="BN75" s="58"/>
      <c r="BO75" s="58"/>
      <c r="BP75" s="58"/>
      <c r="BQ75" s="58"/>
      <c r="BR75" s="58"/>
      <c r="BS75" s="58"/>
      <c r="BT75" s="58"/>
      <c r="BU75" s="58"/>
      <c r="BV75" s="58"/>
      <c r="BW75" s="58"/>
      <c r="BX75" s="58"/>
      <c r="BY75" s="58"/>
      <c r="BZ75" s="59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57"/>
      <c r="BM76" s="58"/>
      <c r="BN76" s="58"/>
      <c r="BO76" s="58"/>
      <c r="BP76" s="58"/>
      <c r="BQ76" s="58"/>
      <c r="BR76" s="58"/>
      <c r="BS76" s="58"/>
      <c r="BT76" s="58"/>
      <c r="BU76" s="58"/>
      <c r="BV76" s="58"/>
      <c r="BW76" s="58"/>
      <c r="BX76" s="58"/>
      <c r="BY76" s="58"/>
      <c r="BZ76" s="59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57"/>
      <c r="BM77" s="58"/>
      <c r="BN77" s="58"/>
      <c r="BO77" s="58"/>
      <c r="BP77" s="58"/>
      <c r="BQ77" s="58"/>
      <c r="BR77" s="58"/>
      <c r="BS77" s="58"/>
      <c r="BT77" s="58"/>
      <c r="BU77" s="58"/>
      <c r="BV77" s="58"/>
      <c r="BW77" s="58"/>
      <c r="BX77" s="58"/>
      <c r="BY77" s="58"/>
      <c r="BZ77" s="59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57"/>
      <c r="BM78" s="58"/>
      <c r="BN78" s="58"/>
      <c r="BO78" s="58"/>
      <c r="BP78" s="58"/>
      <c r="BQ78" s="58"/>
      <c r="BR78" s="58"/>
      <c r="BS78" s="58"/>
      <c r="BT78" s="58"/>
      <c r="BU78" s="58"/>
      <c r="BV78" s="58"/>
      <c r="BW78" s="58"/>
      <c r="BX78" s="58"/>
      <c r="BY78" s="58"/>
      <c r="BZ78" s="59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57"/>
      <c r="BM79" s="58"/>
      <c r="BN79" s="58"/>
      <c r="BO79" s="58"/>
      <c r="BP79" s="58"/>
      <c r="BQ79" s="58"/>
      <c r="BR79" s="58"/>
      <c r="BS79" s="58"/>
      <c r="BT79" s="58"/>
      <c r="BU79" s="58"/>
      <c r="BV79" s="58"/>
      <c r="BW79" s="58"/>
      <c r="BX79" s="58"/>
      <c r="BY79" s="58"/>
      <c r="BZ79" s="59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57"/>
      <c r="BM80" s="58"/>
      <c r="BN80" s="58"/>
      <c r="BO80" s="58"/>
      <c r="BP80" s="58"/>
      <c r="BQ80" s="58"/>
      <c r="BR80" s="58"/>
      <c r="BS80" s="58"/>
      <c r="BT80" s="58"/>
      <c r="BU80" s="58"/>
      <c r="BV80" s="58"/>
      <c r="BW80" s="58"/>
      <c r="BX80" s="58"/>
      <c r="BY80" s="58"/>
      <c r="BZ80" s="59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57"/>
      <c r="BM81" s="58"/>
      <c r="BN81" s="58"/>
      <c r="BO81" s="58"/>
      <c r="BP81" s="58"/>
      <c r="BQ81" s="58"/>
      <c r="BR81" s="58"/>
      <c r="BS81" s="58"/>
      <c r="BT81" s="58"/>
      <c r="BU81" s="58"/>
      <c r="BV81" s="58"/>
      <c r="BW81" s="58"/>
      <c r="BX81" s="58"/>
      <c r="BY81" s="58"/>
      <c r="BZ81" s="59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60"/>
      <c r="BM82" s="61"/>
      <c r="BN82" s="61"/>
      <c r="BO82" s="61"/>
      <c r="BP82" s="61"/>
      <c r="BQ82" s="61"/>
      <c r="BR82" s="61"/>
      <c r="BS82" s="61"/>
      <c r="BT82" s="61"/>
      <c r="BU82" s="61"/>
      <c r="BV82" s="61"/>
      <c r="BW82" s="61"/>
      <c r="BX82" s="61"/>
      <c r="BY82" s="61"/>
      <c r="BZ82" s="62"/>
    </row>
    <row r="83" spans="1:78" x14ac:dyDescent="0.15">
      <c r="C83" s="12"/>
    </row>
    <row r="84" spans="1:78" hidden="1" x14ac:dyDescent="0.15">
      <c r="B84" s="13" t="s">
        <v>29</v>
      </c>
      <c r="C84" s="13"/>
      <c r="D84" s="13"/>
      <c r="E84" s="13" t="s">
        <v>30</v>
      </c>
      <c r="F84" s="13" t="s">
        <v>31</v>
      </c>
      <c r="G84" s="13" t="s">
        <v>32</v>
      </c>
      <c r="H84" s="13" t="s">
        <v>33</v>
      </c>
      <c r="I84" s="13" t="s">
        <v>34</v>
      </c>
      <c r="J84" s="13" t="s">
        <v>35</v>
      </c>
      <c r="K84" s="13" t="s">
        <v>36</v>
      </c>
      <c r="L84" s="13" t="s">
        <v>37</v>
      </c>
      <c r="M84" s="13" t="s">
        <v>38</v>
      </c>
      <c r="N84" s="13" t="s">
        <v>39</v>
      </c>
      <c r="O84" s="13" t="s">
        <v>40</v>
      </c>
    </row>
    <row r="85" spans="1:78" hidden="1" x14ac:dyDescent="0.15">
      <c r="B85" s="13"/>
      <c r="C85" s="13"/>
      <c r="D85" s="13"/>
      <c r="E85" s="13" t="str">
        <f>データ!AH6</f>
        <v>【112.49】</v>
      </c>
      <c r="F85" s="13" t="str">
        <f>データ!AS6</f>
        <v>【8.77】</v>
      </c>
      <c r="G85" s="13" t="str">
        <f>データ!BD6</f>
        <v>【309.23】</v>
      </c>
      <c r="H85" s="13" t="str">
        <f>データ!BO6</f>
        <v>【240.07】</v>
      </c>
      <c r="I85" s="13" t="str">
        <f>データ!BZ6</f>
        <v>【112.35】</v>
      </c>
      <c r="J85" s="13" t="str">
        <f>データ!CK6</f>
        <v>【73.05】</v>
      </c>
      <c r="K85" s="13" t="str">
        <f>データ!CV6</f>
        <v>【62.22】</v>
      </c>
      <c r="L85" s="13" t="str">
        <f>データ!DG6</f>
        <v>【100.28】</v>
      </c>
      <c r="M85" s="13" t="str">
        <f>データ!DR6</f>
        <v>【58.52】</v>
      </c>
      <c r="N85" s="13" t="str">
        <f>データ!EC6</f>
        <v>【31.74】</v>
      </c>
      <c r="O85" s="13" t="str">
        <f>データ!EN6</f>
        <v>【0.28】</v>
      </c>
    </row>
  </sheetData>
  <sheetProtection algorithmName="SHA-512" hashValue="sRNMmkAlHwlfLEo9B1liXGBL9t78+rbCwzmZ6+0CL6lsBibr0dHQN1W+GqwkV1a8ZcB5Zy5TNx17l3yR/G4CgA==" saltValue="QC6piMeYa7+8gfieyMz6Yg==" spinCount="100000" sheet="1" objects="1" scenarios="1" formatCells="0" formatColumns="0" formatRows="0"/>
  <mergeCells count="48">
    <mergeCell ref="BL64:BZ65"/>
    <mergeCell ref="AT10:BA10"/>
    <mergeCell ref="BL16:BZ44"/>
    <mergeCell ref="BL45:BZ46"/>
    <mergeCell ref="BL47:BZ63"/>
    <mergeCell ref="B60:BJ61"/>
    <mergeCell ref="AT9:BA9"/>
    <mergeCell ref="BB9:BI9"/>
    <mergeCell ref="BL9:BM9"/>
    <mergeCell ref="BN9:BY9"/>
    <mergeCell ref="BL66:BZ82"/>
    <mergeCell ref="BB10:BI10"/>
    <mergeCell ref="BL10:BM10"/>
    <mergeCell ref="BN10:BY10"/>
    <mergeCell ref="BL11:BZ13"/>
    <mergeCell ref="B14:BJ15"/>
    <mergeCell ref="BL14:BZ15"/>
    <mergeCell ref="B10:H10"/>
    <mergeCell ref="I10:O10"/>
    <mergeCell ref="P10:V10"/>
    <mergeCell ref="W10:AC10"/>
    <mergeCell ref="AL10:AS10"/>
    <mergeCell ref="B9:H9"/>
    <mergeCell ref="I9:O9"/>
    <mergeCell ref="P9:V9"/>
    <mergeCell ref="W9:AC9"/>
    <mergeCell ref="AL9:AS9"/>
    <mergeCell ref="AL8:AS8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N13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41</v>
      </c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>
        <v>1</v>
      </c>
      <c r="Y1" s="14">
        <v>1</v>
      </c>
      <c r="Z1" s="14">
        <v>1</v>
      </c>
      <c r="AA1" s="14">
        <v>1</v>
      </c>
      <c r="AB1" s="14">
        <v>1</v>
      </c>
      <c r="AC1" s="14">
        <v>1</v>
      </c>
      <c r="AD1" s="14">
        <v>1</v>
      </c>
      <c r="AE1" s="14">
        <v>1</v>
      </c>
      <c r="AF1" s="14">
        <v>1</v>
      </c>
      <c r="AG1" s="14">
        <v>1</v>
      </c>
      <c r="AH1" s="14"/>
      <c r="AI1" s="14">
        <v>1</v>
      </c>
      <c r="AJ1" s="14">
        <v>1</v>
      </c>
      <c r="AK1" s="14">
        <v>1</v>
      </c>
      <c r="AL1" s="14">
        <v>1</v>
      </c>
      <c r="AM1" s="14">
        <v>1</v>
      </c>
      <c r="AN1" s="14">
        <v>1</v>
      </c>
      <c r="AO1" s="14">
        <v>1</v>
      </c>
      <c r="AP1" s="14">
        <v>1</v>
      </c>
      <c r="AQ1" s="14">
        <v>1</v>
      </c>
      <c r="AR1" s="14">
        <v>1</v>
      </c>
      <c r="AS1" s="14"/>
      <c r="AT1" s="14">
        <v>1</v>
      </c>
      <c r="AU1" s="14">
        <v>1</v>
      </c>
      <c r="AV1" s="14">
        <v>1</v>
      </c>
      <c r="AW1" s="14">
        <v>1</v>
      </c>
      <c r="AX1" s="14">
        <v>1</v>
      </c>
      <c r="AY1" s="14">
        <v>1</v>
      </c>
      <c r="AZ1" s="14">
        <v>1</v>
      </c>
      <c r="BA1" s="14">
        <v>1</v>
      </c>
      <c r="BB1" s="14">
        <v>1</v>
      </c>
      <c r="BC1" s="14">
        <v>1</v>
      </c>
      <c r="BD1" s="14"/>
      <c r="BE1" s="14">
        <v>1</v>
      </c>
      <c r="BF1" s="14">
        <v>1</v>
      </c>
      <c r="BG1" s="14">
        <v>1</v>
      </c>
      <c r="BH1" s="14">
        <v>1</v>
      </c>
      <c r="BI1" s="14">
        <v>1</v>
      </c>
      <c r="BJ1" s="14">
        <v>1</v>
      </c>
      <c r="BK1" s="14">
        <v>1</v>
      </c>
      <c r="BL1" s="14">
        <v>1</v>
      </c>
      <c r="BM1" s="14">
        <v>1</v>
      </c>
      <c r="BN1" s="14">
        <v>1</v>
      </c>
      <c r="BO1" s="14"/>
      <c r="BP1" s="14">
        <v>1</v>
      </c>
      <c r="BQ1" s="14">
        <v>1</v>
      </c>
      <c r="BR1" s="14">
        <v>1</v>
      </c>
      <c r="BS1" s="14">
        <v>1</v>
      </c>
      <c r="BT1" s="14">
        <v>1</v>
      </c>
      <c r="BU1" s="14">
        <v>1</v>
      </c>
      <c r="BV1" s="14">
        <v>1</v>
      </c>
      <c r="BW1" s="14">
        <v>1</v>
      </c>
      <c r="BX1" s="14">
        <v>1</v>
      </c>
      <c r="BY1" s="14">
        <v>1</v>
      </c>
      <c r="BZ1" s="14"/>
      <c r="CA1" s="14">
        <v>1</v>
      </c>
      <c r="CB1" s="14">
        <v>1</v>
      </c>
      <c r="CC1" s="14">
        <v>1</v>
      </c>
      <c r="CD1" s="14">
        <v>1</v>
      </c>
      <c r="CE1" s="14">
        <v>1</v>
      </c>
      <c r="CF1" s="14">
        <v>1</v>
      </c>
      <c r="CG1" s="14">
        <v>1</v>
      </c>
      <c r="CH1" s="14">
        <v>1</v>
      </c>
      <c r="CI1" s="14">
        <v>1</v>
      </c>
      <c r="CJ1" s="14">
        <v>1</v>
      </c>
      <c r="CK1" s="14"/>
      <c r="CL1" s="14">
        <v>1</v>
      </c>
      <c r="CM1" s="14">
        <v>1</v>
      </c>
      <c r="CN1" s="14">
        <v>1</v>
      </c>
      <c r="CO1" s="14">
        <v>1</v>
      </c>
      <c r="CP1" s="14">
        <v>1</v>
      </c>
      <c r="CQ1" s="14">
        <v>1</v>
      </c>
      <c r="CR1" s="14">
        <v>1</v>
      </c>
      <c r="CS1" s="14">
        <v>1</v>
      </c>
      <c r="CT1" s="14">
        <v>1</v>
      </c>
      <c r="CU1" s="14">
        <v>1</v>
      </c>
      <c r="CV1" s="14"/>
      <c r="CW1" s="14">
        <v>1</v>
      </c>
      <c r="CX1" s="14">
        <v>1</v>
      </c>
      <c r="CY1" s="14">
        <v>1</v>
      </c>
      <c r="CZ1" s="14">
        <v>1</v>
      </c>
      <c r="DA1" s="14">
        <v>1</v>
      </c>
      <c r="DB1" s="14">
        <v>1</v>
      </c>
      <c r="DC1" s="14">
        <v>1</v>
      </c>
      <c r="DD1" s="14">
        <v>1</v>
      </c>
      <c r="DE1" s="14">
        <v>1</v>
      </c>
      <c r="DF1" s="14">
        <v>1</v>
      </c>
      <c r="DG1" s="14"/>
      <c r="DH1" s="14">
        <v>1</v>
      </c>
      <c r="DI1" s="14">
        <v>1</v>
      </c>
      <c r="DJ1" s="14">
        <v>1</v>
      </c>
      <c r="DK1" s="14">
        <v>1</v>
      </c>
      <c r="DL1" s="14">
        <v>1</v>
      </c>
      <c r="DM1" s="14">
        <v>1</v>
      </c>
      <c r="DN1" s="14">
        <v>1</v>
      </c>
      <c r="DO1" s="14">
        <v>1</v>
      </c>
      <c r="DP1" s="14">
        <v>1</v>
      </c>
      <c r="DQ1" s="14">
        <v>1</v>
      </c>
      <c r="DR1" s="14"/>
      <c r="DS1" s="14">
        <v>1</v>
      </c>
      <c r="DT1" s="14">
        <v>1</v>
      </c>
      <c r="DU1" s="14">
        <v>1</v>
      </c>
      <c r="DV1" s="14">
        <v>1</v>
      </c>
      <c r="DW1" s="14">
        <v>1</v>
      </c>
      <c r="DX1" s="14">
        <v>1</v>
      </c>
      <c r="DY1" s="14">
        <v>1</v>
      </c>
      <c r="DZ1" s="14">
        <v>1</v>
      </c>
      <c r="EA1" s="14">
        <v>1</v>
      </c>
      <c r="EB1" s="14">
        <v>1</v>
      </c>
      <c r="EC1" s="14"/>
      <c r="ED1" s="14">
        <v>1</v>
      </c>
      <c r="EE1" s="14">
        <v>1</v>
      </c>
      <c r="EF1" s="14">
        <v>1</v>
      </c>
      <c r="EG1" s="14">
        <v>1</v>
      </c>
      <c r="EH1" s="14">
        <v>1</v>
      </c>
      <c r="EI1" s="14">
        <v>1</v>
      </c>
      <c r="EJ1" s="14">
        <v>1</v>
      </c>
      <c r="EK1" s="14">
        <v>1</v>
      </c>
      <c r="EL1" s="14">
        <v>1</v>
      </c>
      <c r="EM1" s="14">
        <v>1</v>
      </c>
      <c r="EN1" s="14"/>
    </row>
    <row r="2" spans="1:144" x14ac:dyDescent="0.15">
      <c r="A2" s="15" t="s">
        <v>42</v>
      </c>
      <c r="B2" s="15">
        <f>COLUMN()-1</f>
        <v>1</v>
      </c>
      <c r="C2" s="15">
        <f t="shared" ref="C2:BR2" si="0">COLUMN()-1</f>
        <v>2</v>
      </c>
      <c r="D2" s="15">
        <f t="shared" si="0"/>
        <v>3</v>
      </c>
      <c r="E2" s="15">
        <f t="shared" si="0"/>
        <v>4</v>
      </c>
      <c r="F2" s="15">
        <f t="shared" si="0"/>
        <v>5</v>
      </c>
      <c r="G2" s="15">
        <f t="shared" si="0"/>
        <v>6</v>
      </c>
      <c r="H2" s="15">
        <f t="shared" si="0"/>
        <v>7</v>
      </c>
      <c r="I2" s="15">
        <f t="shared" si="0"/>
        <v>8</v>
      </c>
      <c r="J2" s="15">
        <f t="shared" si="0"/>
        <v>9</v>
      </c>
      <c r="K2" s="15">
        <f t="shared" si="0"/>
        <v>10</v>
      </c>
      <c r="L2" s="15">
        <f t="shared" si="0"/>
        <v>11</v>
      </c>
      <c r="M2" s="15">
        <f t="shared" si="0"/>
        <v>12</v>
      </c>
      <c r="N2" s="15">
        <f t="shared" si="0"/>
        <v>13</v>
      </c>
      <c r="O2" s="15">
        <f t="shared" si="0"/>
        <v>14</v>
      </c>
      <c r="P2" s="15">
        <f t="shared" si="0"/>
        <v>15</v>
      </c>
      <c r="Q2" s="15">
        <f t="shared" si="0"/>
        <v>16</v>
      </c>
      <c r="R2" s="15">
        <f t="shared" si="0"/>
        <v>17</v>
      </c>
      <c r="S2" s="15">
        <f t="shared" si="0"/>
        <v>18</v>
      </c>
      <c r="T2" s="15">
        <f t="shared" si="0"/>
        <v>19</v>
      </c>
      <c r="U2" s="15">
        <f t="shared" si="0"/>
        <v>20</v>
      </c>
      <c r="V2" s="15">
        <f t="shared" si="0"/>
        <v>21</v>
      </c>
      <c r="W2" s="15">
        <f t="shared" si="0"/>
        <v>22</v>
      </c>
      <c r="X2" s="15">
        <f t="shared" si="0"/>
        <v>23</v>
      </c>
      <c r="Y2" s="15">
        <f t="shared" si="0"/>
        <v>24</v>
      </c>
      <c r="Z2" s="15">
        <f t="shared" si="0"/>
        <v>25</v>
      </c>
      <c r="AA2" s="15">
        <f t="shared" si="0"/>
        <v>26</v>
      </c>
      <c r="AB2" s="15">
        <f t="shared" si="0"/>
        <v>27</v>
      </c>
      <c r="AC2" s="15">
        <f t="shared" si="0"/>
        <v>28</v>
      </c>
      <c r="AD2" s="15">
        <f t="shared" si="0"/>
        <v>29</v>
      </c>
      <c r="AE2" s="15">
        <f t="shared" si="0"/>
        <v>30</v>
      </c>
      <c r="AF2" s="15">
        <f t="shared" si="0"/>
        <v>31</v>
      </c>
      <c r="AG2" s="15">
        <f t="shared" si="0"/>
        <v>32</v>
      </c>
      <c r="AH2" s="15">
        <f t="shared" si="0"/>
        <v>33</v>
      </c>
      <c r="AI2" s="15">
        <f t="shared" si="0"/>
        <v>34</v>
      </c>
      <c r="AJ2" s="15">
        <f t="shared" si="0"/>
        <v>35</v>
      </c>
      <c r="AK2" s="15">
        <f t="shared" si="0"/>
        <v>36</v>
      </c>
      <c r="AL2" s="15">
        <f t="shared" si="0"/>
        <v>37</v>
      </c>
      <c r="AM2" s="15">
        <f t="shared" si="0"/>
        <v>38</v>
      </c>
      <c r="AN2" s="15">
        <f t="shared" si="0"/>
        <v>39</v>
      </c>
      <c r="AO2" s="15">
        <f t="shared" si="0"/>
        <v>40</v>
      </c>
      <c r="AP2" s="15">
        <f t="shared" si="0"/>
        <v>41</v>
      </c>
      <c r="AQ2" s="15">
        <f t="shared" si="0"/>
        <v>42</v>
      </c>
      <c r="AR2" s="15">
        <f t="shared" si="0"/>
        <v>43</v>
      </c>
      <c r="AS2" s="15">
        <f t="shared" si="0"/>
        <v>44</v>
      </c>
      <c r="AT2" s="15">
        <f t="shared" si="0"/>
        <v>45</v>
      </c>
      <c r="AU2" s="15">
        <f t="shared" si="0"/>
        <v>46</v>
      </c>
      <c r="AV2" s="15">
        <f t="shared" si="0"/>
        <v>47</v>
      </c>
      <c r="AW2" s="15">
        <f t="shared" si="0"/>
        <v>48</v>
      </c>
      <c r="AX2" s="15">
        <f t="shared" si="0"/>
        <v>49</v>
      </c>
      <c r="AY2" s="15">
        <f t="shared" si="0"/>
        <v>50</v>
      </c>
      <c r="AZ2" s="15">
        <f t="shared" si="0"/>
        <v>51</v>
      </c>
      <c r="BA2" s="15">
        <f t="shared" si="0"/>
        <v>52</v>
      </c>
      <c r="BB2" s="15">
        <f t="shared" si="0"/>
        <v>53</v>
      </c>
      <c r="BC2" s="15">
        <f t="shared" si="0"/>
        <v>54</v>
      </c>
      <c r="BD2" s="15">
        <f t="shared" si="0"/>
        <v>55</v>
      </c>
      <c r="BE2" s="15">
        <f t="shared" si="0"/>
        <v>56</v>
      </c>
      <c r="BF2" s="15">
        <f t="shared" si="0"/>
        <v>57</v>
      </c>
      <c r="BG2" s="15">
        <f t="shared" si="0"/>
        <v>58</v>
      </c>
      <c r="BH2" s="15">
        <f t="shared" si="0"/>
        <v>59</v>
      </c>
      <c r="BI2" s="15">
        <f t="shared" si="0"/>
        <v>60</v>
      </c>
      <c r="BJ2" s="15">
        <f t="shared" si="0"/>
        <v>61</v>
      </c>
      <c r="BK2" s="15">
        <f t="shared" si="0"/>
        <v>62</v>
      </c>
      <c r="BL2" s="15">
        <f t="shared" si="0"/>
        <v>63</v>
      </c>
      <c r="BM2" s="15">
        <f t="shared" si="0"/>
        <v>64</v>
      </c>
      <c r="BN2" s="15">
        <f t="shared" si="0"/>
        <v>65</v>
      </c>
      <c r="BO2" s="15">
        <f t="shared" si="0"/>
        <v>66</v>
      </c>
      <c r="BP2" s="15">
        <f t="shared" si="0"/>
        <v>67</v>
      </c>
      <c r="BQ2" s="15">
        <f t="shared" si="0"/>
        <v>68</v>
      </c>
      <c r="BR2" s="15">
        <f t="shared" si="0"/>
        <v>69</v>
      </c>
      <c r="BS2" s="15">
        <f t="shared" ref="BS2:ED2" si="1">COLUMN()-1</f>
        <v>70</v>
      </c>
      <c r="BT2" s="15">
        <f t="shared" si="1"/>
        <v>71</v>
      </c>
      <c r="BU2" s="15">
        <f t="shared" si="1"/>
        <v>72</v>
      </c>
      <c r="BV2" s="15">
        <f t="shared" si="1"/>
        <v>73</v>
      </c>
      <c r="BW2" s="15">
        <f t="shared" si="1"/>
        <v>74</v>
      </c>
      <c r="BX2" s="15">
        <f t="shared" si="1"/>
        <v>75</v>
      </c>
      <c r="BY2" s="15">
        <f t="shared" si="1"/>
        <v>76</v>
      </c>
      <c r="BZ2" s="15">
        <f t="shared" si="1"/>
        <v>77</v>
      </c>
      <c r="CA2" s="15">
        <f t="shared" si="1"/>
        <v>78</v>
      </c>
      <c r="CB2" s="15">
        <f t="shared" si="1"/>
        <v>79</v>
      </c>
      <c r="CC2" s="15">
        <f t="shared" si="1"/>
        <v>80</v>
      </c>
      <c r="CD2" s="15">
        <f t="shared" si="1"/>
        <v>81</v>
      </c>
      <c r="CE2" s="15">
        <f t="shared" si="1"/>
        <v>82</v>
      </c>
      <c r="CF2" s="15">
        <f t="shared" si="1"/>
        <v>83</v>
      </c>
      <c r="CG2" s="15">
        <f t="shared" si="1"/>
        <v>84</v>
      </c>
      <c r="CH2" s="15">
        <f t="shared" si="1"/>
        <v>85</v>
      </c>
      <c r="CI2" s="15">
        <f t="shared" si="1"/>
        <v>86</v>
      </c>
      <c r="CJ2" s="15">
        <f t="shared" si="1"/>
        <v>87</v>
      </c>
      <c r="CK2" s="15">
        <f t="shared" si="1"/>
        <v>88</v>
      </c>
      <c r="CL2" s="15">
        <f t="shared" si="1"/>
        <v>89</v>
      </c>
      <c r="CM2" s="15">
        <f t="shared" si="1"/>
        <v>90</v>
      </c>
      <c r="CN2" s="15">
        <f t="shared" si="1"/>
        <v>91</v>
      </c>
      <c r="CO2" s="15">
        <f t="shared" si="1"/>
        <v>92</v>
      </c>
      <c r="CP2" s="15">
        <f t="shared" si="1"/>
        <v>93</v>
      </c>
      <c r="CQ2" s="15">
        <f t="shared" si="1"/>
        <v>94</v>
      </c>
      <c r="CR2" s="15">
        <f t="shared" si="1"/>
        <v>95</v>
      </c>
      <c r="CS2" s="15">
        <f t="shared" si="1"/>
        <v>96</v>
      </c>
      <c r="CT2" s="15">
        <f t="shared" si="1"/>
        <v>97</v>
      </c>
      <c r="CU2" s="15">
        <f t="shared" si="1"/>
        <v>98</v>
      </c>
      <c r="CV2" s="15">
        <f t="shared" si="1"/>
        <v>99</v>
      </c>
      <c r="CW2" s="15">
        <f t="shared" si="1"/>
        <v>100</v>
      </c>
      <c r="CX2" s="15">
        <f t="shared" si="1"/>
        <v>101</v>
      </c>
      <c r="CY2" s="15">
        <f t="shared" si="1"/>
        <v>102</v>
      </c>
      <c r="CZ2" s="15">
        <f t="shared" si="1"/>
        <v>103</v>
      </c>
      <c r="DA2" s="15">
        <f t="shared" si="1"/>
        <v>104</v>
      </c>
      <c r="DB2" s="15">
        <f t="shared" si="1"/>
        <v>105</v>
      </c>
      <c r="DC2" s="15">
        <f t="shared" si="1"/>
        <v>106</v>
      </c>
      <c r="DD2" s="15">
        <f t="shared" si="1"/>
        <v>107</v>
      </c>
      <c r="DE2" s="15">
        <f t="shared" si="1"/>
        <v>108</v>
      </c>
      <c r="DF2" s="15">
        <f t="shared" si="1"/>
        <v>109</v>
      </c>
      <c r="DG2" s="15">
        <f t="shared" si="1"/>
        <v>110</v>
      </c>
      <c r="DH2" s="15">
        <f t="shared" si="1"/>
        <v>111</v>
      </c>
      <c r="DI2" s="15">
        <f t="shared" si="1"/>
        <v>112</v>
      </c>
      <c r="DJ2" s="15">
        <f t="shared" si="1"/>
        <v>113</v>
      </c>
      <c r="DK2" s="15">
        <f t="shared" si="1"/>
        <v>114</v>
      </c>
      <c r="DL2" s="15">
        <f t="shared" si="1"/>
        <v>115</v>
      </c>
      <c r="DM2" s="15">
        <f t="shared" si="1"/>
        <v>116</v>
      </c>
      <c r="DN2" s="15">
        <f t="shared" si="1"/>
        <v>117</v>
      </c>
      <c r="DO2" s="15">
        <f t="shared" si="1"/>
        <v>118</v>
      </c>
      <c r="DP2" s="15">
        <f t="shared" si="1"/>
        <v>119</v>
      </c>
      <c r="DQ2" s="15">
        <f t="shared" si="1"/>
        <v>120</v>
      </c>
      <c r="DR2" s="15">
        <f t="shared" si="1"/>
        <v>121</v>
      </c>
      <c r="DS2" s="15">
        <f t="shared" si="1"/>
        <v>122</v>
      </c>
      <c r="DT2" s="15">
        <f t="shared" si="1"/>
        <v>123</v>
      </c>
      <c r="DU2" s="15">
        <f t="shared" si="1"/>
        <v>124</v>
      </c>
      <c r="DV2" s="15">
        <f t="shared" si="1"/>
        <v>125</v>
      </c>
      <c r="DW2" s="15">
        <f t="shared" si="1"/>
        <v>126</v>
      </c>
      <c r="DX2" s="15">
        <f t="shared" si="1"/>
        <v>127</v>
      </c>
      <c r="DY2" s="15">
        <f t="shared" si="1"/>
        <v>128</v>
      </c>
      <c r="DZ2" s="15">
        <f t="shared" si="1"/>
        <v>129</v>
      </c>
      <c r="EA2" s="15">
        <f t="shared" si="1"/>
        <v>130</v>
      </c>
      <c r="EB2" s="15">
        <f t="shared" si="1"/>
        <v>131</v>
      </c>
      <c r="EC2" s="15">
        <f t="shared" si="1"/>
        <v>132</v>
      </c>
      <c r="ED2" s="15">
        <f t="shared" si="1"/>
        <v>133</v>
      </c>
      <c r="EE2" s="15">
        <f t="shared" ref="EE2:EN2" si="2">COLUMN()-1</f>
        <v>134</v>
      </c>
      <c r="EF2" s="15">
        <f t="shared" si="2"/>
        <v>135</v>
      </c>
      <c r="EG2" s="15">
        <f t="shared" si="2"/>
        <v>136</v>
      </c>
      <c r="EH2" s="15">
        <f t="shared" si="2"/>
        <v>137</v>
      </c>
      <c r="EI2" s="15">
        <f t="shared" si="2"/>
        <v>138</v>
      </c>
      <c r="EJ2" s="15">
        <f t="shared" si="2"/>
        <v>139</v>
      </c>
      <c r="EK2" s="15">
        <f t="shared" si="2"/>
        <v>140</v>
      </c>
      <c r="EL2" s="15">
        <f t="shared" si="2"/>
        <v>141</v>
      </c>
      <c r="EM2" s="15">
        <f t="shared" si="2"/>
        <v>142</v>
      </c>
      <c r="EN2" s="15">
        <f t="shared" si="2"/>
        <v>143</v>
      </c>
    </row>
    <row r="3" spans="1:144" x14ac:dyDescent="0.15">
      <c r="A3" s="15" t="s">
        <v>43</v>
      </c>
      <c r="B3" s="16" t="s">
        <v>44</v>
      </c>
      <c r="C3" s="16" t="s">
        <v>45</v>
      </c>
      <c r="D3" s="16" t="s">
        <v>46</v>
      </c>
      <c r="E3" s="16" t="s">
        <v>47</v>
      </c>
      <c r="F3" s="16" t="s">
        <v>48</v>
      </c>
      <c r="G3" s="16" t="s">
        <v>49</v>
      </c>
      <c r="H3" s="83" t="s">
        <v>50</v>
      </c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5"/>
      <c r="X3" s="89" t="s">
        <v>51</v>
      </c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82"/>
      <c r="DE3" s="82"/>
      <c r="DF3" s="82"/>
      <c r="DG3" s="82"/>
      <c r="DH3" s="82" t="s">
        <v>52</v>
      </c>
      <c r="DI3" s="82"/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  <c r="EA3" s="82"/>
      <c r="EB3" s="82"/>
      <c r="EC3" s="82"/>
      <c r="ED3" s="82"/>
      <c r="EE3" s="82"/>
      <c r="EF3" s="82"/>
      <c r="EG3" s="82"/>
      <c r="EH3" s="82"/>
      <c r="EI3" s="82"/>
      <c r="EJ3" s="82"/>
      <c r="EK3" s="82"/>
      <c r="EL3" s="82"/>
      <c r="EM3" s="82"/>
      <c r="EN3" s="82"/>
    </row>
    <row r="4" spans="1:144" x14ac:dyDescent="0.15">
      <c r="A4" s="15" t="s">
        <v>53</v>
      </c>
      <c r="B4" s="17"/>
      <c r="C4" s="17"/>
      <c r="D4" s="17"/>
      <c r="E4" s="17"/>
      <c r="F4" s="17"/>
      <c r="G4" s="17"/>
      <c r="H4" s="86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8"/>
      <c r="X4" s="82" t="s">
        <v>54</v>
      </c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2" t="s">
        <v>55</v>
      </c>
      <c r="AJ4" s="82"/>
      <c r="AK4" s="82"/>
      <c r="AL4" s="82"/>
      <c r="AM4" s="82"/>
      <c r="AN4" s="82"/>
      <c r="AO4" s="82"/>
      <c r="AP4" s="82"/>
      <c r="AQ4" s="82"/>
      <c r="AR4" s="82"/>
      <c r="AS4" s="82"/>
      <c r="AT4" s="82" t="s">
        <v>56</v>
      </c>
      <c r="AU4" s="82"/>
      <c r="AV4" s="82"/>
      <c r="AW4" s="82"/>
      <c r="AX4" s="82"/>
      <c r="AY4" s="82"/>
      <c r="AZ4" s="82"/>
      <c r="BA4" s="82"/>
      <c r="BB4" s="82"/>
      <c r="BC4" s="82"/>
      <c r="BD4" s="82"/>
      <c r="BE4" s="82" t="s">
        <v>57</v>
      </c>
      <c r="BF4" s="82"/>
      <c r="BG4" s="82"/>
      <c r="BH4" s="82"/>
      <c r="BI4" s="82"/>
      <c r="BJ4" s="82"/>
      <c r="BK4" s="82"/>
      <c r="BL4" s="82"/>
      <c r="BM4" s="82"/>
      <c r="BN4" s="82"/>
      <c r="BO4" s="82"/>
      <c r="BP4" s="82" t="s">
        <v>58</v>
      </c>
      <c r="BQ4" s="82"/>
      <c r="BR4" s="82"/>
      <c r="BS4" s="82"/>
      <c r="BT4" s="82"/>
      <c r="BU4" s="82"/>
      <c r="BV4" s="82"/>
      <c r="BW4" s="82"/>
      <c r="BX4" s="82"/>
      <c r="BY4" s="82"/>
      <c r="BZ4" s="82"/>
      <c r="CA4" s="82" t="s">
        <v>59</v>
      </c>
      <c r="CB4" s="82"/>
      <c r="CC4" s="82"/>
      <c r="CD4" s="82"/>
      <c r="CE4" s="82"/>
      <c r="CF4" s="82"/>
      <c r="CG4" s="82"/>
      <c r="CH4" s="82"/>
      <c r="CI4" s="82"/>
      <c r="CJ4" s="82"/>
      <c r="CK4" s="82"/>
      <c r="CL4" s="82" t="s">
        <v>60</v>
      </c>
      <c r="CM4" s="82"/>
      <c r="CN4" s="82"/>
      <c r="CO4" s="82"/>
      <c r="CP4" s="82"/>
      <c r="CQ4" s="82"/>
      <c r="CR4" s="82"/>
      <c r="CS4" s="82"/>
      <c r="CT4" s="82"/>
      <c r="CU4" s="82"/>
      <c r="CV4" s="82"/>
      <c r="CW4" s="82" t="s">
        <v>61</v>
      </c>
      <c r="CX4" s="82"/>
      <c r="CY4" s="82"/>
      <c r="CZ4" s="82"/>
      <c r="DA4" s="82"/>
      <c r="DB4" s="82"/>
      <c r="DC4" s="82"/>
      <c r="DD4" s="82"/>
      <c r="DE4" s="82"/>
      <c r="DF4" s="82"/>
      <c r="DG4" s="82"/>
      <c r="DH4" s="82" t="s">
        <v>62</v>
      </c>
      <c r="DI4" s="82"/>
      <c r="DJ4" s="82"/>
      <c r="DK4" s="82"/>
      <c r="DL4" s="82"/>
      <c r="DM4" s="82"/>
      <c r="DN4" s="82"/>
      <c r="DO4" s="82"/>
      <c r="DP4" s="82"/>
      <c r="DQ4" s="82"/>
      <c r="DR4" s="82"/>
      <c r="DS4" s="82" t="s">
        <v>63</v>
      </c>
      <c r="DT4" s="82"/>
      <c r="DU4" s="82"/>
      <c r="DV4" s="82"/>
      <c r="DW4" s="82"/>
      <c r="DX4" s="82"/>
      <c r="DY4" s="82"/>
      <c r="DZ4" s="82"/>
      <c r="EA4" s="82"/>
      <c r="EB4" s="82"/>
      <c r="EC4" s="82"/>
      <c r="ED4" s="82" t="s">
        <v>64</v>
      </c>
      <c r="EE4" s="82"/>
      <c r="EF4" s="82"/>
      <c r="EG4" s="82"/>
      <c r="EH4" s="82"/>
      <c r="EI4" s="82"/>
      <c r="EJ4" s="82"/>
      <c r="EK4" s="82"/>
      <c r="EL4" s="82"/>
      <c r="EM4" s="82"/>
      <c r="EN4" s="82"/>
    </row>
    <row r="5" spans="1:144" x14ac:dyDescent="0.15">
      <c r="A5" s="15" t="s">
        <v>65</v>
      </c>
      <c r="B5" s="18"/>
      <c r="C5" s="18"/>
      <c r="D5" s="18"/>
      <c r="E5" s="18"/>
      <c r="F5" s="18"/>
      <c r="G5" s="18"/>
      <c r="H5" s="19" t="s">
        <v>66</v>
      </c>
      <c r="I5" s="19" t="s">
        <v>67</v>
      </c>
      <c r="J5" s="19" t="s">
        <v>68</v>
      </c>
      <c r="K5" s="19" t="s">
        <v>69</v>
      </c>
      <c r="L5" s="19" t="s">
        <v>70</v>
      </c>
      <c r="M5" s="19" t="s">
        <v>5</v>
      </c>
      <c r="N5" s="19" t="s">
        <v>71</v>
      </c>
      <c r="O5" s="19" t="s">
        <v>72</v>
      </c>
      <c r="P5" s="19" t="s">
        <v>73</v>
      </c>
      <c r="Q5" s="19" t="s">
        <v>74</v>
      </c>
      <c r="R5" s="19" t="s">
        <v>75</v>
      </c>
      <c r="S5" s="19" t="s">
        <v>76</v>
      </c>
      <c r="T5" s="19" t="s">
        <v>77</v>
      </c>
      <c r="U5" s="19" t="s">
        <v>78</v>
      </c>
      <c r="V5" s="19" t="s">
        <v>79</v>
      </c>
      <c r="W5" s="19" t="s">
        <v>80</v>
      </c>
      <c r="X5" s="19" t="s">
        <v>81</v>
      </c>
      <c r="Y5" s="19" t="s">
        <v>82</v>
      </c>
      <c r="Z5" s="19" t="s">
        <v>83</v>
      </c>
      <c r="AA5" s="19" t="s">
        <v>84</v>
      </c>
      <c r="AB5" s="19" t="s">
        <v>85</v>
      </c>
      <c r="AC5" s="19" t="s">
        <v>86</v>
      </c>
      <c r="AD5" s="19" t="s">
        <v>87</v>
      </c>
      <c r="AE5" s="19" t="s">
        <v>88</v>
      </c>
      <c r="AF5" s="19" t="s">
        <v>89</v>
      </c>
      <c r="AG5" s="19" t="s">
        <v>90</v>
      </c>
      <c r="AH5" s="19" t="s">
        <v>29</v>
      </c>
      <c r="AI5" s="19" t="s">
        <v>81</v>
      </c>
      <c r="AJ5" s="19" t="s">
        <v>82</v>
      </c>
      <c r="AK5" s="19" t="s">
        <v>83</v>
      </c>
      <c r="AL5" s="19" t="s">
        <v>84</v>
      </c>
      <c r="AM5" s="19" t="s">
        <v>85</v>
      </c>
      <c r="AN5" s="19" t="s">
        <v>86</v>
      </c>
      <c r="AO5" s="19" t="s">
        <v>87</v>
      </c>
      <c r="AP5" s="19" t="s">
        <v>88</v>
      </c>
      <c r="AQ5" s="19" t="s">
        <v>89</v>
      </c>
      <c r="AR5" s="19" t="s">
        <v>90</v>
      </c>
      <c r="AS5" s="19" t="s">
        <v>91</v>
      </c>
      <c r="AT5" s="19" t="s">
        <v>81</v>
      </c>
      <c r="AU5" s="19" t="s">
        <v>82</v>
      </c>
      <c r="AV5" s="19" t="s">
        <v>83</v>
      </c>
      <c r="AW5" s="19" t="s">
        <v>84</v>
      </c>
      <c r="AX5" s="19" t="s">
        <v>85</v>
      </c>
      <c r="AY5" s="19" t="s">
        <v>86</v>
      </c>
      <c r="AZ5" s="19" t="s">
        <v>87</v>
      </c>
      <c r="BA5" s="19" t="s">
        <v>88</v>
      </c>
      <c r="BB5" s="19" t="s">
        <v>89</v>
      </c>
      <c r="BC5" s="19" t="s">
        <v>90</v>
      </c>
      <c r="BD5" s="19" t="s">
        <v>91</v>
      </c>
      <c r="BE5" s="19" t="s">
        <v>81</v>
      </c>
      <c r="BF5" s="19" t="s">
        <v>82</v>
      </c>
      <c r="BG5" s="19" t="s">
        <v>83</v>
      </c>
      <c r="BH5" s="19" t="s">
        <v>84</v>
      </c>
      <c r="BI5" s="19" t="s">
        <v>85</v>
      </c>
      <c r="BJ5" s="19" t="s">
        <v>86</v>
      </c>
      <c r="BK5" s="19" t="s">
        <v>87</v>
      </c>
      <c r="BL5" s="19" t="s">
        <v>88</v>
      </c>
      <c r="BM5" s="19" t="s">
        <v>89</v>
      </c>
      <c r="BN5" s="19" t="s">
        <v>90</v>
      </c>
      <c r="BO5" s="19" t="s">
        <v>91</v>
      </c>
      <c r="BP5" s="19" t="s">
        <v>81</v>
      </c>
      <c r="BQ5" s="19" t="s">
        <v>82</v>
      </c>
      <c r="BR5" s="19" t="s">
        <v>83</v>
      </c>
      <c r="BS5" s="19" t="s">
        <v>84</v>
      </c>
      <c r="BT5" s="19" t="s">
        <v>85</v>
      </c>
      <c r="BU5" s="19" t="s">
        <v>86</v>
      </c>
      <c r="BV5" s="19" t="s">
        <v>87</v>
      </c>
      <c r="BW5" s="19" t="s">
        <v>88</v>
      </c>
      <c r="BX5" s="19" t="s">
        <v>89</v>
      </c>
      <c r="BY5" s="19" t="s">
        <v>90</v>
      </c>
      <c r="BZ5" s="19" t="s">
        <v>91</v>
      </c>
      <c r="CA5" s="19" t="s">
        <v>81</v>
      </c>
      <c r="CB5" s="19" t="s">
        <v>82</v>
      </c>
      <c r="CC5" s="19" t="s">
        <v>83</v>
      </c>
      <c r="CD5" s="19" t="s">
        <v>84</v>
      </c>
      <c r="CE5" s="19" t="s">
        <v>85</v>
      </c>
      <c r="CF5" s="19" t="s">
        <v>86</v>
      </c>
      <c r="CG5" s="19" t="s">
        <v>87</v>
      </c>
      <c r="CH5" s="19" t="s">
        <v>88</v>
      </c>
      <c r="CI5" s="19" t="s">
        <v>89</v>
      </c>
      <c r="CJ5" s="19" t="s">
        <v>90</v>
      </c>
      <c r="CK5" s="19" t="s">
        <v>91</v>
      </c>
      <c r="CL5" s="19" t="s">
        <v>81</v>
      </c>
      <c r="CM5" s="19" t="s">
        <v>82</v>
      </c>
      <c r="CN5" s="19" t="s">
        <v>83</v>
      </c>
      <c r="CO5" s="19" t="s">
        <v>84</v>
      </c>
      <c r="CP5" s="19" t="s">
        <v>85</v>
      </c>
      <c r="CQ5" s="19" t="s">
        <v>86</v>
      </c>
      <c r="CR5" s="19" t="s">
        <v>87</v>
      </c>
      <c r="CS5" s="19" t="s">
        <v>88</v>
      </c>
      <c r="CT5" s="19" t="s">
        <v>89</v>
      </c>
      <c r="CU5" s="19" t="s">
        <v>90</v>
      </c>
      <c r="CV5" s="19" t="s">
        <v>91</v>
      </c>
      <c r="CW5" s="19" t="s">
        <v>81</v>
      </c>
      <c r="CX5" s="19" t="s">
        <v>82</v>
      </c>
      <c r="CY5" s="19" t="s">
        <v>83</v>
      </c>
      <c r="CZ5" s="19" t="s">
        <v>84</v>
      </c>
      <c r="DA5" s="19" t="s">
        <v>85</v>
      </c>
      <c r="DB5" s="19" t="s">
        <v>86</v>
      </c>
      <c r="DC5" s="19" t="s">
        <v>87</v>
      </c>
      <c r="DD5" s="19" t="s">
        <v>88</v>
      </c>
      <c r="DE5" s="19" t="s">
        <v>89</v>
      </c>
      <c r="DF5" s="19" t="s">
        <v>90</v>
      </c>
      <c r="DG5" s="19" t="s">
        <v>91</v>
      </c>
      <c r="DH5" s="19" t="s">
        <v>81</v>
      </c>
      <c r="DI5" s="19" t="s">
        <v>82</v>
      </c>
      <c r="DJ5" s="19" t="s">
        <v>83</v>
      </c>
      <c r="DK5" s="19" t="s">
        <v>84</v>
      </c>
      <c r="DL5" s="19" t="s">
        <v>85</v>
      </c>
      <c r="DM5" s="19" t="s">
        <v>86</v>
      </c>
      <c r="DN5" s="19" t="s">
        <v>87</v>
      </c>
      <c r="DO5" s="19" t="s">
        <v>88</v>
      </c>
      <c r="DP5" s="19" t="s">
        <v>89</v>
      </c>
      <c r="DQ5" s="19" t="s">
        <v>90</v>
      </c>
      <c r="DR5" s="19" t="s">
        <v>91</v>
      </c>
      <c r="DS5" s="19" t="s">
        <v>81</v>
      </c>
      <c r="DT5" s="19" t="s">
        <v>82</v>
      </c>
      <c r="DU5" s="19" t="s">
        <v>83</v>
      </c>
      <c r="DV5" s="19" t="s">
        <v>84</v>
      </c>
      <c r="DW5" s="19" t="s">
        <v>85</v>
      </c>
      <c r="DX5" s="19" t="s">
        <v>86</v>
      </c>
      <c r="DY5" s="19" t="s">
        <v>87</v>
      </c>
      <c r="DZ5" s="19" t="s">
        <v>88</v>
      </c>
      <c r="EA5" s="19" t="s">
        <v>89</v>
      </c>
      <c r="EB5" s="19" t="s">
        <v>90</v>
      </c>
      <c r="EC5" s="19" t="s">
        <v>91</v>
      </c>
      <c r="ED5" s="19" t="s">
        <v>81</v>
      </c>
      <c r="EE5" s="19" t="s">
        <v>82</v>
      </c>
      <c r="EF5" s="19" t="s">
        <v>83</v>
      </c>
      <c r="EG5" s="19" t="s">
        <v>84</v>
      </c>
      <c r="EH5" s="19" t="s">
        <v>85</v>
      </c>
      <c r="EI5" s="19" t="s">
        <v>86</v>
      </c>
      <c r="EJ5" s="19" t="s">
        <v>87</v>
      </c>
      <c r="EK5" s="19" t="s">
        <v>88</v>
      </c>
      <c r="EL5" s="19" t="s">
        <v>89</v>
      </c>
      <c r="EM5" s="19" t="s">
        <v>90</v>
      </c>
      <c r="EN5" s="19" t="s">
        <v>91</v>
      </c>
    </row>
    <row r="6" spans="1:144" s="23" customFormat="1" x14ac:dyDescent="0.15">
      <c r="A6" s="15" t="s">
        <v>92</v>
      </c>
      <c r="B6" s="20">
        <f>B7</f>
        <v>2021</v>
      </c>
      <c r="C6" s="20">
        <f t="shared" ref="C6:W6" si="3">C7</f>
        <v>78727</v>
      </c>
      <c r="D6" s="20">
        <f t="shared" si="3"/>
        <v>46</v>
      </c>
      <c r="E6" s="20">
        <f t="shared" si="3"/>
        <v>1</v>
      </c>
      <c r="F6" s="20">
        <f t="shared" si="3"/>
        <v>0</v>
      </c>
      <c r="G6" s="20">
        <f t="shared" si="3"/>
        <v>2</v>
      </c>
      <c r="H6" s="20" t="str">
        <f t="shared" si="3"/>
        <v>福島県　会津若松地方広域市町村圏整備組合</v>
      </c>
      <c r="I6" s="20" t="str">
        <f t="shared" si="3"/>
        <v>法適用</v>
      </c>
      <c r="J6" s="20" t="str">
        <f t="shared" si="3"/>
        <v>水道事業</v>
      </c>
      <c r="K6" s="20" t="str">
        <f t="shared" si="3"/>
        <v>用水供給事業</v>
      </c>
      <c r="L6" s="20" t="str">
        <f t="shared" si="3"/>
        <v>B</v>
      </c>
      <c r="M6" s="20" t="str">
        <f t="shared" si="3"/>
        <v>その他</v>
      </c>
      <c r="N6" s="21" t="str">
        <f t="shared" si="3"/>
        <v>-</v>
      </c>
      <c r="O6" s="21">
        <f t="shared" si="3"/>
        <v>96.76</v>
      </c>
      <c r="P6" s="21">
        <f t="shared" si="3"/>
        <v>93.5</v>
      </c>
      <c r="Q6" s="21">
        <f t="shared" si="3"/>
        <v>0</v>
      </c>
      <c r="R6" s="21" t="str">
        <f t="shared" si="3"/>
        <v>-</v>
      </c>
      <c r="S6" s="21" t="str">
        <f t="shared" si="3"/>
        <v>-</v>
      </c>
      <c r="T6" s="21" t="str">
        <f t="shared" si="3"/>
        <v>-</v>
      </c>
      <c r="U6" s="21">
        <f t="shared" si="3"/>
        <v>143047</v>
      </c>
      <c r="V6" s="21">
        <f t="shared" si="3"/>
        <v>232.85</v>
      </c>
      <c r="W6" s="21">
        <f t="shared" si="3"/>
        <v>614.33000000000004</v>
      </c>
      <c r="X6" s="22">
        <f>IF(X7="",NA(),X7)</f>
        <v>133.78</v>
      </c>
      <c r="Y6" s="22">
        <f t="shared" ref="Y6:AG6" si="4">IF(Y7="",NA(),Y7)</f>
        <v>140.47999999999999</v>
      </c>
      <c r="Z6" s="22">
        <f t="shared" si="4"/>
        <v>123.65</v>
      </c>
      <c r="AA6" s="22">
        <f t="shared" si="4"/>
        <v>126.07</v>
      </c>
      <c r="AB6" s="22">
        <f t="shared" si="4"/>
        <v>120.02</v>
      </c>
      <c r="AC6" s="22">
        <f t="shared" si="4"/>
        <v>114.26</v>
      </c>
      <c r="AD6" s="22">
        <f t="shared" si="4"/>
        <v>112.98</v>
      </c>
      <c r="AE6" s="22">
        <f t="shared" si="4"/>
        <v>112.91</v>
      </c>
      <c r="AF6" s="22">
        <f t="shared" si="4"/>
        <v>111.13</v>
      </c>
      <c r="AG6" s="22">
        <f t="shared" si="4"/>
        <v>112.49</v>
      </c>
      <c r="AH6" s="21" t="str">
        <f>IF(AH7="","",IF(AH7="-","【-】","【"&amp;SUBSTITUTE(TEXT(AH7,"#,##0.00"),"-","△")&amp;"】"))</f>
        <v>【112.49】</v>
      </c>
      <c r="AI6" s="21">
        <f>IF(AI7="",NA(),AI7)</f>
        <v>0</v>
      </c>
      <c r="AJ6" s="21">
        <f t="shared" ref="AJ6:AR6" si="5">IF(AJ7="",NA(),AJ7)</f>
        <v>0</v>
      </c>
      <c r="AK6" s="21">
        <f t="shared" si="5"/>
        <v>0</v>
      </c>
      <c r="AL6" s="21">
        <f t="shared" si="5"/>
        <v>0</v>
      </c>
      <c r="AM6" s="21">
        <f t="shared" si="5"/>
        <v>0</v>
      </c>
      <c r="AN6" s="22">
        <f t="shared" si="5"/>
        <v>10.58</v>
      </c>
      <c r="AO6" s="22">
        <f t="shared" si="5"/>
        <v>10.49</v>
      </c>
      <c r="AP6" s="22">
        <f t="shared" si="5"/>
        <v>9.92</v>
      </c>
      <c r="AQ6" s="22">
        <f t="shared" si="5"/>
        <v>12.29</v>
      </c>
      <c r="AR6" s="22">
        <f t="shared" si="5"/>
        <v>8.77</v>
      </c>
      <c r="AS6" s="21" t="str">
        <f>IF(AS7="","",IF(AS7="-","【-】","【"&amp;SUBSTITUTE(TEXT(AS7,"#,##0.00"),"-","△")&amp;"】"))</f>
        <v>【8.77】</v>
      </c>
      <c r="AT6" s="22">
        <f>IF(AT7="",NA(),AT7)</f>
        <v>854.41</v>
      </c>
      <c r="AU6" s="22">
        <f t="shared" ref="AU6:BC6" si="6">IF(AU7="",NA(),AU7)</f>
        <v>1533.01</v>
      </c>
      <c r="AV6" s="22">
        <f t="shared" si="6"/>
        <v>1552.96</v>
      </c>
      <c r="AW6" s="22">
        <f t="shared" si="6"/>
        <v>1912.32</v>
      </c>
      <c r="AX6" s="22">
        <f t="shared" si="6"/>
        <v>3166.64</v>
      </c>
      <c r="AY6" s="22">
        <f t="shared" si="6"/>
        <v>243.44</v>
      </c>
      <c r="AZ6" s="22">
        <f t="shared" si="6"/>
        <v>258.49</v>
      </c>
      <c r="BA6" s="22">
        <f t="shared" si="6"/>
        <v>271.10000000000002</v>
      </c>
      <c r="BB6" s="22">
        <f t="shared" si="6"/>
        <v>284.45</v>
      </c>
      <c r="BC6" s="22">
        <f t="shared" si="6"/>
        <v>309.23</v>
      </c>
      <c r="BD6" s="21" t="str">
        <f>IF(BD7="","",IF(BD7="-","【-】","【"&amp;SUBSTITUTE(TEXT(BD7,"#,##0.00"),"-","△")&amp;"】"))</f>
        <v>【309.23】</v>
      </c>
      <c r="BE6" s="22">
        <f>IF(BE7="",NA(),BE7)</f>
        <v>17.559999999999999</v>
      </c>
      <c r="BF6" s="22">
        <f t="shared" ref="BF6:BN6" si="7">IF(BF7="",NA(),BF7)</f>
        <v>3.28</v>
      </c>
      <c r="BG6" s="21">
        <f t="shared" si="7"/>
        <v>0</v>
      </c>
      <c r="BH6" s="21">
        <f t="shared" si="7"/>
        <v>0</v>
      </c>
      <c r="BI6" s="22">
        <f t="shared" si="7"/>
        <v>33.46</v>
      </c>
      <c r="BJ6" s="22">
        <f t="shared" si="7"/>
        <v>303.26</v>
      </c>
      <c r="BK6" s="22">
        <f t="shared" si="7"/>
        <v>290.31</v>
      </c>
      <c r="BL6" s="22">
        <f t="shared" si="7"/>
        <v>272.95999999999998</v>
      </c>
      <c r="BM6" s="22">
        <f t="shared" si="7"/>
        <v>260.95999999999998</v>
      </c>
      <c r="BN6" s="22">
        <f t="shared" si="7"/>
        <v>240.07</v>
      </c>
      <c r="BO6" s="21" t="str">
        <f>IF(BO7="","",IF(BO7="-","【-】","【"&amp;SUBSTITUTE(TEXT(BO7,"#,##0.00"),"-","△")&amp;"】"))</f>
        <v>【240.07】</v>
      </c>
      <c r="BP6" s="22">
        <f>IF(BP7="",NA(),BP7)</f>
        <v>140.82</v>
      </c>
      <c r="BQ6" s="22">
        <f t="shared" ref="BQ6:BY6" si="8">IF(BQ7="",NA(),BQ7)</f>
        <v>149.46</v>
      </c>
      <c r="BR6" s="22">
        <f t="shared" si="8"/>
        <v>129.49</v>
      </c>
      <c r="BS6" s="22">
        <f t="shared" si="8"/>
        <v>131.97999999999999</v>
      </c>
      <c r="BT6" s="22">
        <f t="shared" si="8"/>
        <v>124.55</v>
      </c>
      <c r="BU6" s="22">
        <f t="shared" si="8"/>
        <v>114.14</v>
      </c>
      <c r="BV6" s="22">
        <f t="shared" si="8"/>
        <v>112.83</v>
      </c>
      <c r="BW6" s="22">
        <f t="shared" si="8"/>
        <v>112.84</v>
      </c>
      <c r="BX6" s="22">
        <f t="shared" si="8"/>
        <v>110.77</v>
      </c>
      <c r="BY6" s="22">
        <f t="shared" si="8"/>
        <v>112.35</v>
      </c>
      <c r="BZ6" s="21" t="str">
        <f>IF(BZ7="","",IF(BZ7="-","【-】","【"&amp;SUBSTITUTE(TEXT(BZ7,"#,##0.00"),"-","△")&amp;"】"))</f>
        <v>【112.35】</v>
      </c>
      <c r="CA6" s="22">
        <f>IF(CA7="",NA(),CA7)</f>
        <v>67.92</v>
      </c>
      <c r="CB6" s="22">
        <f t="shared" ref="CB6:CJ6" si="9">IF(CB7="",NA(),CB7)</f>
        <v>63.01</v>
      </c>
      <c r="CC6" s="22">
        <f t="shared" si="9"/>
        <v>66.19</v>
      </c>
      <c r="CD6" s="22">
        <f t="shared" si="9"/>
        <v>68.790000000000006</v>
      </c>
      <c r="CE6" s="22">
        <f t="shared" si="9"/>
        <v>72.319999999999993</v>
      </c>
      <c r="CF6" s="22">
        <f t="shared" si="9"/>
        <v>73.03</v>
      </c>
      <c r="CG6" s="22">
        <f t="shared" si="9"/>
        <v>73.86</v>
      </c>
      <c r="CH6" s="22">
        <f t="shared" si="9"/>
        <v>73.849999999999994</v>
      </c>
      <c r="CI6" s="22">
        <f t="shared" si="9"/>
        <v>73.180000000000007</v>
      </c>
      <c r="CJ6" s="22">
        <f t="shared" si="9"/>
        <v>73.05</v>
      </c>
      <c r="CK6" s="21" t="str">
        <f>IF(CK7="","",IF(CK7="-","【-】","【"&amp;SUBSTITUTE(TEXT(CK7,"#,##0.00"),"-","△")&amp;"】"))</f>
        <v>【73.05】</v>
      </c>
      <c r="CL6" s="22">
        <f>IF(CL7="",NA(),CL7)</f>
        <v>62.68</v>
      </c>
      <c r="CM6" s="22">
        <f t="shared" ref="CM6:CU6" si="10">IF(CM7="",NA(),CM7)</f>
        <v>63.95</v>
      </c>
      <c r="CN6" s="22">
        <f t="shared" si="10"/>
        <v>60.46</v>
      </c>
      <c r="CO6" s="22">
        <f t="shared" si="10"/>
        <v>56.83</v>
      </c>
      <c r="CP6" s="22">
        <f t="shared" si="10"/>
        <v>57.28</v>
      </c>
      <c r="CQ6" s="22">
        <f t="shared" si="10"/>
        <v>62.19</v>
      </c>
      <c r="CR6" s="22">
        <f t="shared" si="10"/>
        <v>61.77</v>
      </c>
      <c r="CS6" s="22">
        <f t="shared" si="10"/>
        <v>61.69</v>
      </c>
      <c r="CT6" s="22">
        <f t="shared" si="10"/>
        <v>62.26</v>
      </c>
      <c r="CU6" s="22">
        <f t="shared" si="10"/>
        <v>62.22</v>
      </c>
      <c r="CV6" s="21" t="str">
        <f>IF(CV7="","",IF(CV7="-","【-】","【"&amp;SUBSTITUTE(TEXT(CV7,"#,##0.00"),"-","△")&amp;"】"))</f>
        <v>【62.22】</v>
      </c>
      <c r="CW6" s="22">
        <f>IF(CW7="",NA(),CW7)</f>
        <v>98.79</v>
      </c>
      <c r="CX6" s="22">
        <f t="shared" ref="CX6:DF6" si="11">IF(CX7="",NA(),CX7)</f>
        <v>98.5</v>
      </c>
      <c r="CY6" s="22">
        <f t="shared" si="11"/>
        <v>98.11</v>
      </c>
      <c r="CZ6" s="22">
        <f t="shared" si="11"/>
        <v>98.09</v>
      </c>
      <c r="DA6" s="22">
        <f t="shared" si="11"/>
        <v>98.18</v>
      </c>
      <c r="DB6" s="22">
        <f t="shared" si="11"/>
        <v>100.05</v>
      </c>
      <c r="DC6" s="22">
        <f t="shared" si="11"/>
        <v>100.08</v>
      </c>
      <c r="DD6" s="22">
        <f t="shared" si="11"/>
        <v>100</v>
      </c>
      <c r="DE6" s="22">
        <f t="shared" si="11"/>
        <v>100.16</v>
      </c>
      <c r="DF6" s="22">
        <f t="shared" si="11"/>
        <v>100.28</v>
      </c>
      <c r="DG6" s="21" t="str">
        <f>IF(DG7="","",IF(DG7="-","【-】","【"&amp;SUBSTITUTE(TEXT(DG7,"#,##0.00"),"-","△")&amp;"】"))</f>
        <v>【100.28】</v>
      </c>
      <c r="DH6" s="22">
        <f>IF(DH7="",NA(),DH7)</f>
        <v>66.23</v>
      </c>
      <c r="DI6" s="22">
        <f t="shared" ref="DI6:DQ6" si="12">IF(DI7="",NA(),DI7)</f>
        <v>67.400000000000006</v>
      </c>
      <c r="DJ6" s="22">
        <f t="shared" si="12"/>
        <v>66.39</v>
      </c>
      <c r="DK6" s="22">
        <f t="shared" si="12"/>
        <v>68.25</v>
      </c>
      <c r="DL6" s="22">
        <f t="shared" si="12"/>
        <v>67.67</v>
      </c>
      <c r="DM6" s="22">
        <f t="shared" si="12"/>
        <v>54.73</v>
      </c>
      <c r="DN6" s="22">
        <f t="shared" si="12"/>
        <v>55.77</v>
      </c>
      <c r="DO6" s="22">
        <f t="shared" si="12"/>
        <v>56.48</v>
      </c>
      <c r="DP6" s="22">
        <f t="shared" si="12"/>
        <v>57.5</v>
      </c>
      <c r="DQ6" s="22">
        <f t="shared" si="12"/>
        <v>58.52</v>
      </c>
      <c r="DR6" s="21" t="str">
        <f>IF(DR7="","",IF(DR7="-","【-】","【"&amp;SUBSTITUTE(TEXT(DR7,"#,##0.00"),"-","△")&amp;"】"))</f>
        <v>【58.52】</v>
      </c>
      <c r="DS6" s="21">
        <f>IF(DS7="",NA(),DS7)</f>
        <v>0</v>
      </c>
      <c r="DT6" s="21">
        <f t="shared" ref="DT6:EB6" si="13">IF(DT7="",NA(),DT7)</f>
        <v>0</v>
      </c>
      <c r="DU6" s="21">
        <f t="shared" si="13"/>
        <v>0</v>
      </c>
      <c r="DV6" s="21">
        <f t="shared" si="13"/>
        <v>0</v>
      </c>
      <c r="DW6" s="21">
        <f t="shared" si="13"/>
        <v>0</v>
      </c>
      <c r="DX6" s="22">
        <f t="shared" si="13"/>
        <v>22.46</v>
      </c>
      <c r="DY6" s="22">
        <f t="shared" si="13"/>
        <v>25.84</v>
      </c>
      <c r="DZ6" s="22">
        <f t="shared" si="13"/>
        <v>27.61</v>
      </c>
      <c r="EA6" s="22">
        <f t="shared" si="13"/>
        <v>30.3</v>
      </c>
      <c r="EB6" s="22">
        <f t="shared" si="13"/>
        <v>31.74</v>
      </c>
      <c r="EC6" s="21" t="str">
        <f>IF(EC7="","",IF(EC7="-","【-】","【"&amp;SUBSTITUTE(TEXT(EC7,"#,##0.00"),"-","△")&amp;"】"))</f>
        <v>【31.74】</v>
      </c>
      <c r="ED6" s="21">
        <f>IF(ED7="",NA(),ED7)</f>
        <v>0</v>
      </c>
      <c r="EE6" s="21">
        <f t="shared" ref="EE6:EM6" si="14">IF(EE7="",NA(),EE7)</f>
        <v>0</v>
      </c>
      <c r="EF6" s="21">
        <f t="shared" si="14"/>
        <v>0</v>
      </c>
      <c r="EG6" s="21">
        <f t="shared" si="14"/>
        <v>0</v>
      </c>
      <c r="EH6" s="21">
        <f t="shared" si="14"/>
        <v>0</v>
      </c>
      <c r="EI6" s="22">
        <f t="shared" si="14"/>
        <v>0.27</v>
      </c>
      <c r="EJ6" s="22">
        <f t="shared" si="14"/>
        <v>0.24</v>
      </c>
      <c r="EK6" s="22">
        <f t="shared" si="14"/>
        <v>0.2</v>
      </c>
      <c r="EL6" s="22">
        <f t="shared" si="14"/>
        <v>0.32</v>
      </c>
      <c r="EM6" s="22">
        <f t="shared" si="14"/>
        <v>0.28000000000000003</v>
      </c>
      <c r="EN6" s="21" t="str">
        <f>IF(EN7="","",IF(EN7="-","【-】","【"&amp;SUBSTITUTE(TEXT(EN7,"#,##0.00"),"-","△")&amp;"】"))</f>
        <v>【0.28】</v>
      </c>
    </row>
    <row r="7" spans="1:144" s="23" customFormat="1" x14ac:dyDescent="0.15">
      <c r="A7" s="15"/>
      <c r="B7" s="24">
        <v>2021</v>
      </c>
      <c r="C7" s="24">
        <v>78727</v>
      </c>
      <c r="D7" s="24">
        <v>46</v>
      </c>
      <c r="E7" s="24">
        <v>1</v>
      </c>
      <c r="F7" s="24">
        <v>0</v>
      </c>
      <c r="G7" s="24">
        <v>2</v>
      </c>
      <c r="H7" s="24" t="s">
        <v>93</v>
      </c>
      <c r="I7" s="24" t="s">
        <v>94</v>
      </c>
      <c r="J7" s="24" t="s">
        <v>95</v>
      </c>
      <c r="K7" s="24" t="s">
        <v>96</v>
      </c>
      <c r="L7" s="24" t="s">
        <v>97</v>
      </c>
      <c r="M7" s="24" t="s">
        <v>98</v>
      </c>
      <c r="N7" s="25" t="s">
        <v>99</v>
      </c>
      <c r="O7" s="25">
        <v>96.76</v>
      </c>
      <c r="P7" s="25">
        <v>93.5</v>
      </c>
      <c r="Q7" s="25">
        <v>0</v>
      </c>
      <c r="R7" s="25" t="s">
        <v>99</v>
      </c>
      <c r="S7" s="25" t="s">
        <v>99</v>
      </c>
      <c r="T7" s="25" t="s">
        <v>99</v>
      </c>
      <c r="U7" s="25">
        <v>143047</v>
      </c>
      <c r="V7" s="25">
        <v>232.85</v>
      </c>
      <c r="W7" s="25">
        <v>614.33000000000004</v>
      </c>
      <c r="X7" s="25">
        <v>133.78</v>
      </c>
      <c r="Y7" s="25">
        <v>140.47999999999999</v>
      </c>
      <c r="Z7" s="25">
        <v>123.65</v>
      </c>
      <c r="AA7" s="25">
        <v>126.07</v>
      </c>
      <c r="AB7" s="25">
        <v>120.02</v>
      </c>
      <c r="AC7" s="25">
        <v>114.26</v>
      </c>
      <c r="AD7" s="25">
        <v>112.98</v>
      </c>
      <c r="AE7" s="25">
        <v>112.91</v>
      </c>
      <c r="AF7" s="25">
        <v>111.13</v>
      </c>
      <c r="AG7" s="25">
        <v>112.49</v>
      </c>
      <c r="AH7" s="25">
        <v>112.49</v>
      </c>
      <c r="AI7" s="25">
        <v>0</v>
      </c>
      <c r="AJ7" s="25">
        <v>0</v>
      </c>
      <c r="AK7" s="25">
        <v>0</v>
      </c>
      <c r="AL7" s="25">
        <v>0</v>
      </c>
      <c r="AM7" s="25">
        <v>0</v>
      </c>
      <c r="AN7" s="25">
        <v>10.58</v>
      </c>
      <c r="AO7" s="25">
        <v>10.49</v>
      </c>
      <c r="AP7" s="25">
        <v>9.92</v>
      </c>
      <c r="AQ7" s="25">
        <v>12.29</v>
      </c>
      <c r="AR7" s="25">
        <v>8.77</v>
      </c>
      <c r="AS7" s="25">
        <v>8.77</v>
      </c>
      <c r="AT7" s="25">
        <v>854.41</v>
      </c>
      <c r="AU7" s="25">
        <v>1533.01</v>
      </c>
      <c r="AV7" s="25">
        <v>1552.96</v>
      </c>
      <c r="AW7" s="25">
        <v>1912.32</v>
      </c>
      <c r="AX7" s="25">
        <v>3166.64</v>
      </c>
      <c r="AY7" s="25">
        <v>243.44</v>
      </c>
      <c r="AZ7" s="25">
        <v>258.49</v>
      </c>
      <c r="BA7" s="25">
        <v>271.10000000000002</v>
      </c>
      <c r="BB7" s="25">
        <v>284.45</v>
      </c>
      <c r="BC7" s="25">
        <v>309.23</v>
      </c>
      <c r="BD7" s="25">
        <v>309.23</v>
      </c>
      <c r="BE7" s="25">
        <v>17.559999999999999</v>
      </c>
      <c r="BF7" s="25">
        <v>3.28</v>
      </c>
      <c r="BG7" s="25">
        <v>0</v>
      </c>
      <c r="BH7" s="25">
        <v>0</v>
      </c>
      <c r="BI7" s="25">
        <v>33.46</v>
      </c>
      <c r="BJ7" s="25">
        <v>303.26</v>
      </c>
      <c r="BK7" s="25">
        <v>290.31</v>
      </c>
      <c r="BL7" s="25">
        <v>272.95999999999998</v>
      </c>
      <c r="BM7" s="25">
        <v>260.95999999999998</v>
      </c>
      <c r="BN7" s="25">
        <v>240.07</v>
      </c>
      <c r="BO7" s="25">
        <v>240.07</v>
      </c>
      <c r="BP7" s="25">
        <v>140.82</v>
      </c>
      <c r="BQ7" s="25">
        <v>149.46</v>
      </c>
      <c r="BR7" s="25">
        <v>129.49</v>
      </c>
      <c r="BS7" s="25">
        <v>131.97999999999999</v>
      </c>
      <c r="BT7" s="25">
        <v>124.55</v>
      </c>
      <c r="BU7" s="25">
        <v>114.14</v>
      </c>
      <c r="BV7" s="25">
        <v>112.83</v>
      </c>
      <c r="BW7" s="25">
        <v>112.84</v>
      </c>
      <c r="BX7" s="25">
        <v>110.77</v>
      </c>
      <c r="BY7" s="25">
        <v>112.35</v>
      </c>
      <c r="BZ7" s="25">
        <v>112.35</v>
      </c>
      <c r="CA7" s="25">
        <v>67.92</v>
      </c>
      <c r="CB7" s="25">
        <v>63.01</v>
      </c>
      <c r="CC7" s="25">
        <v>66.19</v>
      </c>
      <c r="CD7" s="25">
        <v>68.790000000000006</v>
      </c>
      <c r="CE7" s="25">
        <v>72.319999999999993</v>
      </c>
      <c r="CF7" s="25">
        <v>73.03</v>
      </c>
      <c r="CG7" s="25">
        <v>73.86</v>
      </c>
      <c r="CH7" s="25">
        <v>73.849999999999994</v>
      </c>
      <c r="CI7" s="25">
        <v>73.180000000000007</v>
      </c>
      <c r="CJ7" s="25">
        <v>73.05</v>
      </c>
      <c r="CK7" s="25">
        <v>73.05</v>
      </c>
      <c r="CL7" s="25">
        <v>62.68</v>
      </c>
      <c r="CM7" s="25">
        <v>63.95</v>
      </c>
      <c r="CN7" s="25">
        <v>60.46</v>
      </c>
      <c r="CO7" s="25">
        <v>56.83</v>
      </c>
      <c r="CP7" s="25">
        <v>57.28</v>
      </c>
      <c r="CQ7" s="25">
        <v>62.19</v>
      </c>
      <c r="CR7" s="25">
        <v>61.77</v>
      </c>
      <c r="CS7" s="25">
        <v>61.69</v>
      </c>
      <c r="CT7" s="25">
        <v>62.26</v>
      </c>
      <c r="CU7" s="25">
        <v>62.22</v>
      </c>
      <c r="CV7" s="25">
        <v>62.22</v>
      </c>
      <c r="CW7" s="25">
        <v>98.79</v>
      </c>
      <c r="CX7" s="25">
        <v>98.5</v>
      </c>
      <c r="CY7" s="25">
        <v>98.11</v>
      </c>
      <c r="CZ7" s="25">
        <v>98.09</v>
      </c>
      <c r="DA7" s="25">
        <v>98.18</v>
      </c>
      <c r="DB7" s="25">
        <v>100.05</v>
      </c>
      <c r="DC7" s="25">
        <v>100.08</v>
      </c>
      <c r="DD7" s="25">
        <v>100</v>
      </c>
      <c r="DE7" s="25">
        <v>100.16</v>
      </c>
      <c r="DF7" s="25">
        <v>100.28</v>
      </c>
      <c r="DG7" s="25">
        <v>100.28</v>
      </c>
      <c r="DH7" s="25">
        <v>66.23</v>
      </c>
      <c r="DI7" s="25">
        <v>67.400000000000006</v>
      </c>
      <c r="DJ7" s="25">
        <v>66.39</v>
      </c>
      <c r="DK7" s="25">
        <v>68.25</v>
      </c>
      <c r="DL7" s="25">
        <v>67.67</v>
      </c>
      <c r="DM7" s="25">
        <v>54.73</v>
      </c>
      <c r="DN7" s="25">
        <v>55.77</v>
      </c>
      <c r="DO7" s="25">
        <v>56.48</v>
      </c>
      <c r="DP7" s="25">
        <v>57.5</v>
      </c>
      <c r="DQ7" s="25">
        <v>58.52</v>
      </c>
      <c r="DR7" s="25">
        <v>58.52</v>
      </c>
      <c r="DS7" s="25">
        <v>0</v>
      </c>
      <c r="DT7" s="25">
        <v>0</v>
      </c>
      <c r="DU7" s="25">
        <v>0</v>
      </c>
      <c r="DV7" s="25">
        <v>0</v>
      </c>
      <c r="DW7" s="25">
        <v>0</v>
      </c>
      <c r="DX7" s="25">
        <v>22.46</v>
      </c>
      <c r="DY7" s="25">
        <v>25.84</v>
      </c>
      <c r="DZ7" s="25">
        <v>27.61</v>
      </c>
      <c r="EA7" s="25">
        <v>30.3</v>
      </c>
      <c r="EB7" s="25">
        <v>31.74</v>
      </c>
      <c r="EC7" s="25">
        <v>31.74</v>
      </c>
      <c r="ED7" s="25">
        <v>0</v>
      </c>
      <c r="EE7" s="25">
        <v>0</v>
      </c>
      <c r="EF7" s="25">
        <v>0</v>
      </c>
      <c r="EG7" s="25">
        <v>0</v>
      </c>
      <c r="EH7" s="25">
        <v>0</v>
      </c>
      <c r="EI7" s="25">
        <v>0.27</v>
      </c>
      <c r="EJ7" s="25">
        <v>0.24</v>
      </c>
      <c r="EK7" s="25">
        <v>0.2</v>
      </c>
      <c r="EL7" s="25">
        <v>0.32</v>
      </c>
      <c r="EM7" s="25">
        <v>0.28000000000000003</v>
      </c>
      <c r="EN7" s="25">
        <v>0.28000000000000003</v>
      </c>
    </row>
    <row r="8" spans="1:144" x14ac:dyDescent="0.15"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7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7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7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7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7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7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7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7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7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7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7"/>
    </row>
    <row r="9" spans="1:144" x14ac:dyDescent="0.15">
      <c r="A9" s="28"/>
      <c r="B9" s="28" t="s">
        <v>100</v>
      </c>
      <c r="C9" s="28" t="s">
        <v>101</v>
      </c>
      <c r="D9" s="28" t="s">
        <v>102</v>
      </c>
      <c r="E9" s="28" t="s">
        <v>103</v>
      </c>
      <c r="F9" s="28" t="s">
        <v>104</v>
      </c>
      <c r="X9" s="26"/>
      <c r="Y9" s="26"/>
      <c r="Z9" s="26"/>
      <c r="AA9" s="26"/>
      <c r="AB9" s="26"/>
      <c r="AC9" s="26"/>
      <c r="AD9" s="26"/>
      <c r="AE9" s="26"/>
      <c r="AF9" s="26"/>
      <c r="AG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D9" s="26"/>
      <c r="EE9" s="26"/>
      <c r="EF9" s="26"/>
      <c r="EG9" s="26"/>
      <c r="EH9" s="26"/>
      <c r="EI9" s="26"/>
      <c r="EJ9" s="26"/>
      <c r="EK9" s="26"/>
      <c r="EL9" s="26"/>
      <c r="EM9" s="26"/>
    </row>
    <row r="10" spans="1:144" x14ac:dyDescent="0.15">
      <c r="A10" s="28" t="s">
        <v>44</v>
      </c>
      <c r="B10" s="29">
        <f t="shared" ref="B10:C10" si="15">DATEVALUE($B7+12-B11&amp;"/1/"&amp;B12)</f>
        <v>47119</v>
      </c>
      <c r="C10" s="29">
        <f t="shared" si="15"/>
        <v>47484</v>
      </c>
      <c r="D10" s="30">
        <f>DATEVALUE($B7+12-D11&amp;"/1/"&amp;D12)</f>
        <v>47849</v>
      </c>
      <c r="E10" s="30">
        <f>DATEVALUE($B7+12-E11&amp;"/1/"&amp;E12)</f>
        <v>48215</v>
      </c>
      <c r="F10" s="30">
        <f>DATEVALUE($B7+12-F11&amp;"/1/"&amp;F12)</f>
        <v>48582</v>
      </c>
    </row>
    <row r="11" spans="1:144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105</v>
      </c>
    </row>
    <row r="12" spans="1:144" x14ac:dyDescent="0.15">
      <c r="B12">
        <v>1</v>
      </c>
      <c r="C12">
        <v>1</v>
      </c>
      <c r="D12">
        <v>1</v>
      </c>
      <c r="E12">
        <v>2</v>
      </c>
      <c r="F12">
        <v>3</v>
      </c>
      <c r="G12" t="s">
        <v>106</v>
      </c>
    </row>
    <row r="13" spans="1:144" x14ac:dyDescent="0.15">
      <c r="B13" t="s">
        <v>107</v>
      </c>
      <c r="C13" t="s">
        <v>107</v>
      </c>
      <c r="D13" t="s">
        <v>108</v>
      </c>
      <c r="E13" t="s">
        <v>109</v>
      </c>
      <c r="F13" t="s">
        <v>108</v>
      </c>
      <c r="G13" t="s">
        <v>110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