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Y:\係共有\共有\経営比較分析表\R3年度分　経営比較分析表\2023.1.18ダウンロード【経営比較分析表】\"/>
    </mc:Choice>
  </mc:AlternateContent>
  <xr:revisionPtr revIDLastSave="0" documentId="13_ncr:1_{A2CB56F2-4C69-4170-9C9E-8766E6A929B6}" xr6:coauthVersionLast="36" xr6:coauthVersionMax="36" xr10:uidLastSave="{00000000-0000-0000-0000-000000000000}"/>
  <workbookProtection workbookAlgorithmName="SHA-512" workbookHashValue="3kUW9EBo2n8O4p6CRbDZiZjVlSozyMGZUPVI9d3OY+3u8YsBYZggwAfJRhpJOiUB5mOAz8fn8WPmM6VYVRkvlQ==" workbookSaltValue="bQMC8dxo5m2+IR7dcs/Iaw==" workbookSpinCount="100000" lockStructure="1"/>
  <bookViews>
    <workbookView xWindow="0" yWindow="0" windowWidth="15360" windowHeight="76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AL8" i="4" s="1"/>
  <c r="R6" i="5"/>
  <c r="Q6" i="5"/>
  <c r="P6" i="5"/>
  <c r="O6" i="5"/>
  <c r="I10" i="4" s="1"/>
  <c r="N6" i="5"/>
  <c r="B10" i="4" s="1"/>
  <c r="M6" i="5"/>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G85" i="4"/>
  <c r="E85" i="4"/>
  <c r="BB10" i="4"/>
  <c r="AT10" i="4"/>
  <c r="AD10" i="4"/>
  <c r="W10" i="4"/>
  <c r="P10" i="4"/>
  <c r="BB8" i="4"/>
  <c r="AD8" i="4"/>
  <c r="P8" i="4"/>
  <c r="B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<sst xmlns="http://schemas.openxmlformats.org/spreadsheetml/2006/main" count="231" uniqueCount="118">
  <si>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</si>
  <si>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</si>
  <si>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</si>
  <si>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</si>
  <si>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</si>
  <si>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</si>
  <si>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</si>
  <si>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</si>
  <si>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</si>
  <si>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</si>
  <si>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</si>
  <si>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</si>
  <si>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</si>
  <si>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</si>
  <si>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</si>
  <si>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</si>
  <si>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</si>
  <si>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</si>
  <si>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</si>
  <si>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</si>
  <si>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</si>
  <si>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</si>
  <si>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</si>
  <si>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</si>
  <si>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</si>
  <si>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</si>
  <si>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</si>
  <si>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</si>
  <si>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</si>
  <si>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</si>
  <si>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</si>
  <si>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</si>
  <si>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</si>
  <si>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</si>
  <si>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</si>
  <si>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</si>
  <si>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</si>
  <si>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</si>
  <si>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</si>
  <si>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</si>
  <si>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</si>
  <si>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</si>
  <si>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</si>
  <si>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</si>
  <si>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</si>
  <si>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</si>
  <si>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</si>
  <si>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</si>
  <si>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</si>
  <si>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</si>
  <si>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</si>
  <si>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</si>
  <si>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</si>
  <si>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</si>
  <si>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</si>
  <si>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</si>
  <si>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</si>
  <si>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</si>
  <si>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</si>
  <si>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</si>
  <si>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</si>
  <si>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</si>
  <si>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</si>
  <si>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</si>
  <si>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</si>
  <si>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</si>
  <si>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</si>
  <si>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</si>
  <si>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</si>
  <si>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</si>
  <si>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</si>
  <si>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</si>
  <si>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</si>
  <si>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</si>
  <si>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</si>
  <si>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</si>
  <si>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</si>
  <si>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</si>
  <si>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</si>
  <si>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</si>
  <si>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</si>
  <si>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</si>
  <si>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</si>
  <si>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</si>
  <si>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</si>
  <si>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</si>
  <si>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</si>
  <si>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</si>
  <si>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</si>
  <si>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</si>
  <si>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</si>
  <si>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</si>
  <si>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</si>
  <si>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</si>
  <si>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</si>
  <si>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</si>
  <si>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福島市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</si>
  <si>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</si>
  <si>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</si>
  <si>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</si>
  <si>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</si>
  <si>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</si>
  <si>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</si>
  <si>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</si>
  <si>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</si>
  <si>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</si>
  <si>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</si>
  <si>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</si>
  <si>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</si>
  <si>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</si>
  <si>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</si>
  <si>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</si>
  <si>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</si>
  <si>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</si>
  <si>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</si>
  <si>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経常収支比率は、類似団体平均値、並びに全国平均を上回っており経常収支は良好と言えます。
　一方で、短期的な債務に対する支払い能力を示す流動比率は、類似団体平均値並びに全国平均を下回っておりますが、資本費平準化債の発行などにより一昨年より徐々に改善されており、今後も適切な資金の確保に努めていきます。企業債残高対事業規模比率は、東日本台風被害による災害復旧債を借入れしたことから、依然高止まりのままですが、今後は起債償還額のピークを過ぎてくることから改善されていく見込みです。
　経費回収率については、100％となっており、使用料で汚水処理費にかかる経費を賄えている状況です。
　水洗化率については、類似団体平均値並びに全国平均を下回っておりますが、これは本市の地形および面積等によるもので、処理人口の分布等に要因があると考えられます。</t>
    <rPh sb="1" eb="7">
      <t>ケイジョウシュウシヒリツ</t>
    </rPh>
    <rPh sb="13" eb="16">
      <t>ヘイキンチ</t>
    </rPh>
    <rPh sb="17" eb="18">
      <t>ナラ</t>
    </rPh>
    <rPh sb="78" eb="81">
      <t>ヘイキンチ</t>
    </rPh>
    <rPh sb="130" eb="132">
      <t>コンゴ</t>
    </rPh>
    <rPh sb="164" eb="167">
      <t>ヒガシニホン</t>
    </rPh>
    <rPh sb="304" eb="307">
      <t>ヘイキンチ</t>
    </rPh>
    <phoneticPr fontId="4"/>
  </si>
  <si>
    <t>　令和2年度には経営戦略の見直しを行い、雨水対策や施設の耐水化のほか、老朽化施設を効率的に改修していくストックマネジメント事業など、各種事業・計画を盛り込んでいます。今後も策定した計画に沿った改修等を行っていきます。</t>
    <rPh sb="1" eb="3">
      <t>レイワ</t>
    </rPh>
    <rPh sb="4" eb="6">
      <t>ネンド</t>
    </rPh>
    <rPh sb="8" eb="12">
      <t>ケイエイセンリャク</t>
    </rPh>
    <rPh sb="13" eb="15">
      <t>ミナオ</t>
    </rPh>
    <rPh sb="17" eb="18">
      <t>オコナ</t>
    </rPh>
    <rPh sb="25" eb="27">
      <t>シセツ</t>
    </rPh>
    <rPh sb="28" eb="30">
      <t>タイスイ</t>
    </rPh>
    <rPh sb="30" eb="31">
      <t>カ</t>
    </rPh>
    <rPh sb="35" eb="38">
      <t>ロウキュウカ</t>
    </rPh>
    <rPh sb="38" eb="40">
      <t>シセツ</t>
    </rPh>
    <rPh sb="41" eb="43">
      <t>コウリツ</t>
    </rPh>
    <rPh sb="43" eb="44">
      <t>テキ</t>
    </rPh>
    <rPh sb="45" eb="47">
      <t>カイシュウ</t>
    </rPh>
    <rPh sb="61" eb="63">
      <t>ジギョウ</t>
    </rPh>
    <rPh sb="66" eb="70">
      <t>カクシュジギョウ</t>
    </rPh>
    <rPh sb="71" eb="73">
      <t>ケイカク</t>
    </rPh>
    <rPh sb="74" eb="75">
      <t>モ</t>
    </rPh>
    <rPh sb="76" eb="77">
      <t>コ</t>
    </rPh>
    <rPh sb="83" eb="85">
      <t>コンゴ</t>
    </rPh>
    <rPh sb="86" eb="88">
      <t>サクテイ</t>
    </rPh>
    <rPh sb="90" eb="92">
      <t>ケイカク</t>
    </rPh>
    <rPh sb="93" eb="94">
      <t>ソ</t>
    </rPh>
    <rPh sb="96" eb="99">
      <t>カイシュウトウ</t>
    </rPh>
    <rPh sb="100" eb="101">
      <t>オコナ</t>
    </rPh>
    <phoneticPr fontId="4"/>
  </si>
  <si>
    <t>　経常収支比率並びに経費回収率は、類似団体平均値並びに全国平均をおおむね上回っており単年度の経営状況は良好と言えます。短期的な債務に対する支払い能力を示す流動比率は、類似団体平均値並びに全国平均を下回っておりますが、今後改善していく見込です。
　近年、異常気象による大雨、台風の被害や、頻発している地震の被害等、予期せぬ費用が発生していますが、令和2年度に見直した経営戦略を基に効率化を図った運営をしていきます。</t>
    <rPh sb="7" eb="8">
      <t>ナラ</t>
    </rPh>
    <rPh sb="10" eb="15">
      <t>ケイヒカイシュウリツ</t>
    </rPh>
    <rPh sb="21" eb="24">
      <t>ヘイキンチ</t>
    </rPh>
    <rPh sb="24" eb="25">
      <t>ナラ</t>
    </rPh>
    <rPh sb="42" eb="45">
      <t>タンネンド</t>
    </rPh>
    <rPh sb="46" eb="50">
      <t>ケイエイジョウキョウ</t>
    </rPh>
    <rPh sb="87" eb="90">
      <t>ヘイキンチ</t>
    </rPh>
    <rPh sb="123" eb="125">
      <t>キンネン</t>
    </rPh>
    <rPh sb="126" eb="130">
      <t>イジョウキショウ</t>
    </rPh>
    <rPh sb="133" eb="135">
      <t>オオアメ</t>
    </rPh>
    <rPh sb="139" eb="141">
      <t>ヒガイ</t>
    </rPh>
    <rPh sb="143" eb="145">
      <t>ヒンパツ</t>
    </rPh>
    <rPh sb="149" eb="151">
      <t>ジシン</t>
    </rPh>
    <rPh sb="152" eb="155">
      <t>ヒガイトウ</t>
    </rPh>
    <rPh sb="156" eb="158">
      <t>ヨキ</t>
    </rPh>
    <rPh sb="160" eb="162">
      <t>ヒヨウ</t>
    </rPh>
    <rPh sb="163" eb="165">
      <t>ハッセイ</t>
    </rPh>
    <rPh sb="172" eb="174">
      <t>レイワ</t>
    </rPh>
    <rPh sb="175" eb="176">
      <t>ネン</t>
    </rPh>
    <rPh sb="176" eb="177">
      <t>ド</t>
    </rPh>
    <rPh sb="178" eb="180">
      <t>ミナオ</t>
    </rPh>
    <rPh sb="182" eb="186">
      <t>ケイエイセンリャク</t>
    </rPh>
    <rPh sb="187" eb="188">
      <t>モト</t>
    </rPh>
    <rPh sb="189" eb="192">
      <t>コウリツカ</t>
    </rPh>
    <rPh sb="193" eb="194">
      <t>ハカ</t>
    </rPh>
    <rPh sb="196" eb="198">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</si>
</sst>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0.05</c:v>
                </c:pt>
                <c:pt idx="1">
                  <c:v>0.02</c:v>
                </c:pt>
                <c:pt idx="2">
                  <c:v>0.01</c:v>
                </c:pt>
                <c:pt idx="3" formatCode="#,##0.00;&quot;△&quot;#,##0.00">
                  <c:v>0</c:v>
                </c:pt>
                <c:pt idx="4">
                  <c:v>0.01</c:v>
                </c:pt>
              </c:numCache>
            </c:numRef>
          </c:val>
          <c:extLst>
            <c:ext xmlns:c16="http://schemas.microsoft.com/office/drawing/2014/chart" uri="{C3380CC4-5D6E-409C-BE32-E72D297353CC}">
              <c16:uniqueId val="{00000000-DA3C-4FB7-98DE-7379CA5BCE7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0.25</c:v>
                </c:pt>
                <c:pt idx="2">
                  <c:v>0.21</c:v>
                </c:pt>
                <c:pt idx="3">
                  <c:v>0.33</c:v>
                </c:pt>
                <c:pt idx="4">
                  <c:v>0.22</c:v>
                </c:pt>
              </c:numCache>
            </c:numRef>
          </c:val>
          <c:smooth val="0"/>
          <c:extLst>
            <c:ext xmlns:c16="http://schemas.microsoft.com/office/drawing/2014/chart" uri="{C3380CC4-5D6E-409C-BE32-E72D297353CC}">
              <c16:uniqueId val="{00000001-DA3C-4FB7-98DE-7379CA5BCE7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69.33</c:v>
                </c:pt>
                <c:pt idx="1">
                  <c:v>64.58</c:v>
                </c:pt>
                <c:pt idx="2">
                  <c:v>65.66</c:v>
                </c:pt>
                <c:pt idx="3">
                  <c:v>62.01</c:v>
                </c:pt>
                <c:pt idx="4">
                  <c:v>63.66</c:v>
                </c:pt>
              </c:numCache>
            </c:numRef>
          </c:val>
          <c:extLst>
            <c:ext xmlns:c16="http://schemas.microsoft.com/office/drawing/2014/chart" uri="{C3380CC4-5D6E-409C-BE32-E72D297353CC}">
              <c16:uniqueId val="{00000000-EA39-4845-B059-F87DF929CF1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66.34</c:v>
                </c:pt>
                <c:pt idx="1">
                  <c:v>67.069999999999993</c:v>
                </c:pt>
                <c:pt idx="2">
                  <c:v>66.78</c:v>
                </c:pt>
                <c:pt idx="3">
                  <c:v>67</c:v>
                </c:pt>
                <c:pt idx="4">
                  <c:v>66.650000000000006</c:v>
                </c:pt>
              </c:numCache>
            </c:numRef>
          </c:val>
          <c:smooth val="0"/>
          <c:extLst>
            <c:ext xmlns:c16="http://schemas.microsoft.com/office/drawing/2014/chart" uri="{C3380CC4-5D6E-409C-BE32-E72D297353CC}">
              <c16:uniqueId val="{00000001-EA39-4845-B059-F87DF929CF1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91.5</c:v>
                </c:pt>
                <c:pt idx="1">
                  <c:v>92.03</c:v>
                </c:pt>
                <c:pt idx="2">
                  <c:v>92.41</c:v>
                </c:pt>
                <c:pt idx="3">
                  <c:v>92.59</c:v>
                </c:pt>
                <c:pt idx="4">
                  <c:v>93.53</c:v>
                </c:pt>
              </c:numCache>
            </c:numRef>
          </c:val>
          <c:extLst>
            <c:ext xmlns:c16="http://schemas.microsoft.com/office/drawing/2014/chart" uri="{C3380CC4-5D6E-409C-BE32-E72D297353CC}">
              <c16:uniqueId val="{00000000-27B0-4627-BB1F-ABAACE901F1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93.86</c:v>
                </c:pt>
                <c:pt idx="1">
                  <c:v>93.96</c:v>
                </c:pt>
                <c:pt idx="2">
                  <c:v>94.06</c:v>
                </c:pt>
                <c:pt idx="3">
                  <c:v>94.41</c:v>
                </c:pt>
                <c:pt idx="4">
                  <c:v>94.43</c:v>
                </c:pt>
              </c:numCache>
            </c:numRef>
          </c:val>
          <c:smooth val="0"/>
          <c:extLst>
            <c:ext xmlns:c16="http://schemas.microsoft.com/office/drawing/2014/chart" uri="{C3380CC4-5D6E-409C-BE32-E72D297353CC}">
              <c16:uniqueId val="{00000001-27B0-4627-BB1F-ABAACE901F1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110.86</c:v>
                </c:pt>
                <c:pt idx="1">
                  <c:v>111.47</c:v>
                </c:pt>
                <c:pt idx="2">
                  <c:v>112.21</c:v>
                </c:pt>
                <c:pt idx="3">
                  <c:v>114.34</c:v>
                </c:pt>
                <c:pt idx="4">
                  <c:v>116.33</c:v>
                </c:pt>
              </c:numCache>
            </c:numRef>
          </c:val>
          <c:extLst>
            <c:ext xmlns:c16="http://schemas.microsoft.com/office/drawing/2014/chart" uri="{C3380CC4-5D6E-409C-BE32-E72D297353CC}">
              <c16:uniqueId val="{00000000-FC91-4D5D-BD1A-3E037FA65E3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110.22</c:v>
                </c:pt>
                <c:pt idx="1">
                  <c:v>110.01</c:v>
                </c:pt>
                <c:pt idx="2">
                  <c:v>111.12</c:v>
                </c:pt>
                <c:pt idx="3">
                  <c:v>109.58</c:v>
                </c:pt>
                <c:pt idx="4">
                  <c:v>109.32</c:v>
                </c:pt>
              </c:numCache>
            </c:numRef>
          </c:val>
          <c:smooth val="0"/>
          <c:extLst>
            <c:ext xmlns:c16="http://schemas.microsoft.com/office/drawing/2014/chart" uri="{C3380CC4-5D6E-409C-BE32-E72D297353CC}">
              <c16:uniqueId val="{00000001-FC91-4D5D-BD1A-3E037FA65E3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6.35</c:v>
                </c:pt>
                <c:pt idx="1">
                  <c:v>9.3800000000000008</c:v>
                </c:pt>
                <c:pt idx="2">
                  <c:v>12.23</c:v>
                </c:pt>
                <c:pt idx="3">
                  <c:v>15.05</c:v>
                </c:pt>
                <c:pt idx="4">
                  <c:v>17.809999999999999</c:v>
                </c:pt>
              </c:numCache>
            </c:numRef>
          </c:val>
          <c:extLst>
            <c:ext xmlns:c16="http://schemas.microsoft.com/office/drawing/2014/chart" uri="{C3380CC4-5D6E-409C-BE32-E72D297353CC}">
              <c16:uniqueId val="{00000000-21BF-472C-8DD4-915670EB50B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33.090000000000003</c:v>
                </c:pt>
                <c:pt idx="2">
                  <c:v>34.33</c:v>
                </c:pt>
                <c:pt idx="3">
                  <c:v>34.15</c:v>
                </c:pt>
                <c:pt idx="4">
                  <c:v>35.53</c:v>
                </c:pt>
              </c:numCache>
            </c:numRef>
          </c:val>
          <c:smooth val="0"/>
          <c:extLst>
            <c:ext xmlns:c16="http://schemas.microsoft.com/office/drawing/2014/chart" uri="{C3380CC4-5D6E-409C-BE32-E72D297353CC}">
              <c16:uniqueId val="{00000001-21BF-472C-8DD4-915670EB50B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1.93</c:v>
                </c:pt>
                <c:pt idx="1">
                  <c:v>1.99</c:v>
                </c:pt>
                <c:pt idx="2">
                  <c:v>3.06</c:v>
                </c:pt>
                <c:pt idx="3">
                  <c:v>3.5</c:v>
                </c:pt>
                <c:pt idx="4">
                  <c:v>4.8</c:v>
                </c:pt>
              </c:numCache>
            </c:numRef>
          </c:val>
          <c:extLst>
            <c:ext xmlns:c16="http://schemas.microsoft.com/office/drawing/2014/chart" uri="{C3380CC4-5D6E-409C-BE32-E72D297353CC}">
              <c16:uniqueId val="{00000000-B396-48D5-94F7-40269DB9397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4.3099999999999996</c:v>
                </c:pt>
                <c:pt idx="1">
                  <c:v>5.04</c:v>
                </c:pt>
                <c:pt idx="2">
                  <c:v>5.1100000000000003</c:v>
                </c:pt>
                <c:pt idx="3">
                  <c:v>5.18</c:v>
                </c:pt>
                <c:pt idx="4">
                  <c:v>6.01</c:v>
                </c:pt>
              </c:numCache>
            </c:numRef>
          </c:val>
          <c:smooth val="0"/>
          <c:extLst>
            <c:ext xmlns:c16="http://schemas.microsoft.com/office/drawing/2014/chart" uri="{C3380CC4-5D6E-409C-BE32-E72D297353CC}">
              <c16:uniqueId val="{00000001-B396-48D5-94F7-40269DB9397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9B-4456-9215-96D09570942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3.21</c:v>
                </c:pt>
                <c:pt idx="1">
                  <c:v>2.36</c:v>
                </c:pt>
                <c:pt idx="2">
                  <c:v>2.0699999999999998</c:v>
                </c:pt>
                <c:pt idx="3">
                  <c:v>5.97</c:v>
                </c:pt>
                <c:pt idx="4">
                  <c:v>1.54</c:v>
                </c:pt>
              </c:numCache>
            </c:numRef>
          </c:val>
          <c:smooth val="0"/>
          <c:extLst>
            <c:ext xmlns:c16="http://schemas.microsoft.com/office/drawing/2014/chart" uri="{C3380CC4-5D6E-409C-BE32-E72D297353CC}">
              <c16:uniqueId val="{00000001-CF9B-4456-9215-96D09570942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28.73</c:v>
                </c:pt>
                <c:pt idx="1">
                  <c:v>32.270000000000003</c:v>
                </c:pt>
                <c:pt idx="2">
                  <c:v>25.57</c:v>
                </c:pt>
                <c:pt idx="3">
                  <c:v>34.630000000000003</c:v>
                </c:pt>
                <c:pt idx="4">
                  <c:v>48.28</c:v>
                </c:pt>
              </c:numCache>
            </c:numRef>
          </c:val>
          <c:extLst>
            <c:ext xmlns:c16="http://schemas.microsoft.com/office/drawing/2014/chart" uri="{C3380CC4-5D6E-409C-BE32-E72D297353CC}">
              <c16:uniqueId val="{00000000-49FF-459D-9ACA-4E502FC77B7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58.04</c:v>
                </c:pt>
                <c:pt idx="1">
                  <c:v>62.12</c:v>
                </c:pt>
                <c:pt idx="2">
                  <c:v>61.57</c:v>
                </c:pt>
                <c:pt idx="3">
                  <c:v>60.82</c:v>
                </c:pt>
                <c:pt idx="4">
                  <c:v>63.48</c:v>
                </c:pt>
              </c:numCache>
            </c:numRef>
          </c:val>
          <c:smooth val="0"/>
          <c:extLst>
            <c:ext xmlns:c16="http://schemas.microsoft.com/office/drawing/2014/chart" uri="{C3380CC4-5D6E-409C-BE32-E72D297353CC}">
              <c16:uniqueId val="{00000001-49FF-459D-9ACA-4E502FC77B7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1213.08</c:v>
                </c:pt>
                <c:pt idx="1">
                  <c:v>1227.8399999999999</c:v>
                </c:pt>
                <c:pt idx="2">
                  <c:v>1177.7</c:v>
                </c:pt>
                <c:pt idx="3">
                  <c:v>1184.54</c:v>
                </c:pt>
                <c:pt idx="4">
                  <c:v>1140.42</c:v>
                </c:pt>
              </c:numCache>
            </c:numRef>
          </c:val>
          <c:extLst>
            <c:ext xmlns:c16="http://schemas.microsoft.com/office/drawing/2014/chart" uri="{C3380CC4-5D6E-409C-BE32-E72D297353CC}">
              <c16:uniqueId val="{00000000-1264-46D3-9425-E182C473170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917.29</c:v>
                </c:pt>
                <c:pt idx="1">
                  <c:v>875.53</c:v>
                </c:pt>
                <c:pt idx="2">
                  <c:v>867.39</c:v>
                </c:pt>
                <c:pt idx="3">
                  <c:v>920.83</c:v>
                </c:pt>
                <c:pt idx="4">
                  <c:v>874.02</c:v>
                </c:pt>
              </c:numCache>
            </c:numRef>
          </c:val>
          <c:smooth val="0"/>
          <c:extLst>
            <c:ext xmlns:c16="http://schemas.microsoft.com/office/drawing/2014/chart" uri="{C3380CC4-5D6E-409C-BE32-E72D297353CC}">
              <c16:uniqueId val="{00000001-1264-46D3-9425-E182C473170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99.83</c:v>
                </c:pt>
                <c:pt idx="2">
                  <c:v>99.47</c:v>
                </c:pt>
                <c:pt idx="3">
                  <c:v>100</c:v>
                </c:pt>
                <c:pt idx="4">
                  <c:v>100</c:v>
                </c:pt>
              </c:numCache>
            </c:numRef>
          </c:val>
          <c:extLst>
            <c:ext xmlns:c16="http://schemas.microsoft.com/office/drawing/2014/chart" uri="{C3380CC4-5D6E-409C-BE32-E72D297353CC}">
              <c16:uniqueId val="{00000000-7B94-4825-98AE-87F23D14C65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99.67</c:v>
                </c:pt>
                <c:pt idx="1">
                  <c:v>99.83</c:v>
                </c:pt>
                <c:pt idx="2">
                  <c:v>100.91</c:v>
                </c:pt>
                <c:pt idx="3">
                  <c:v>99.82</c:v>
                </c:pt>
                <c:pt idx="4">
                  <c:v>100.32</c:v>
                </c:pt>
              </c:numCache>
            </c:numRef>
          </c:val>
          <c:smooth val="0"/>
          <c:extLst>
            <c:ext xmlns:c16="http://schemas.microsoft.com/office/drawing/2014/chart" uri="{C3380CC4-5D6E-409C-BE32-E72D297353CC}">
              <c16:uniqueId val="{00000001-7B94-4825-98AE-87F23D14C65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177.27</c:v>
                </c:pt>
                <c:pt idx="1">
                  <c:v>177.31</c:v>
                </c:pt>
                <c:pt idx="2">
                  <c:v>178.01</c:v>
                </c:pt>
                <c:pt idx="3">
                  <c:v>172.75</c:v>
                </c:pt>
                <c:pt idx="4">
                  <c:v>173.24</c:v>
                </c:pt>
              </c:numCache>
            </c:numRef>
          </c:val>
          <c:extLst>
            <c:ext xmlns:c16="http://schemas.microsoft.com/office/drawing/2014/chart" uri="{C3380CC4-5D6E-409C-BE32-E72D297353CC}">
              <c16:uniqueId val="{00000000-383B-4924-8740-C170ACB84A8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159.6</c:v>
                </c:pt>
                <c:pt idx="1">
                  <c:v>158.94</c:v>
                </c:pt>
                <c:pt idx="2">
                  <c:v>158.04</c:v>
                </c:pt>
                <c:pt idx="3">
                  <c:v>156.77000000000001</c:v>
                </c:pt>
                <c:pt idx="4">
                  <c:v>157.63999999999999</c:v>
                </c:pt>
              </c:numCache>
            </c:numRef>
          </c:val>
          <c:smooth val="0"/>
          <c:extLst>
            <c:ext xmlns:c16="http://schemas.microsoft.com/office/drawing/2014/chart" uri="{C3380CC4-5D6E-409C-BE32-E72D297353CC}">
              <c16:uniqueId val="{00000001-383B-4924-8740-C170ACB84A8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8" zoomScale="84" zoomScaleNormal="84" workbookViewId="0">
      <selection activeCell="BL83" sqref="BL8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9" t="str">
        <f>データ!H6</f>
        <v>福島県　福島市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0" t="s">
        <v>9</v>
      </c>
      <c r="BM7" s="71"/>
      <c r="BN7" s="71"/>
      <c r="BO7" s="71"/>
      <c r="BP7" s="71"/>
      <c r="BQ7" s="71"/>
      <c r="BR7" s="71"/>
      <c r="BS7" s="71"/>
      <c r="BT7" s="71"/>
      <c r="BU7" s="71"/>
      <c r="BV7" s="71"/>
      <c r="BW7" s="71"/>
      <c r="BX7" s="71"/>
      <c r="BY7" s="72"/>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Ad</v>
      </c>
      <c r="X8" s="66"/>
      <c r="Y8" s="66"/>
      <c r="Z8" s="66"/>
      <c r="AA8" s="66"/>
      <c r="AB8" s="66"/>
      <c r="AC8" s="66"/>
      <c r="AD8" s="67" t="str">
        <f>データ!$M$6</f>
        <v>非設置</v>
      </c>
      <c r="AE8" s="67"/>
      <c r="AF8" s="67"/>
      <c r="AG8" s="67"/>
      <c r="AH8" s="67"/>
      <c r="AI8" s="67"/>
      <c r="AJ8" s="67"/>
      <c r="AK8" s="3"/>
      <c r="AL8" s="46">
        <f>データ!S6</f>
        <v>273348</v>
      </c>
      <c r="AM8" s="46"/>
      <c r="AN8" s="46"/>
      <c r="AO8" s="46"/>
      <c r="AP8" s="46"/>
      <c r="AQ8" s="46"/>
      <c r="AR8" s="46"/>
      <c r="AS8" s="46"/>
      <c r="AT8" s="45">
        <f>データ!T6</f>
        <v>767.72</v>
      </c>
      <c r="AU8" s="45"/>
      <c r="AV8" s="45"/>
      <c r="AW8" s="45"/>
      <c r="AX8" s="45"/>
      <c r="AY8" s="45"/>
      <c r="AZ8" s="45"/>
      <c r="BA8" s="45"/>
      <c r="BB8" s="45">
        <f>データ!U6</f>
        <v>356.05</v>
      </c>
      <c r="BC8" s="45"/>
      <c r="BD8" s="45"/>
      <c r="BE8" s="45"/>
      <c r="BF8" s="45"/>
      <c r="BG8" s="45"/>
      <c r="BH8" s="45"/>
      <c r="BI8" s="45"/>
      <c r="BJ8" s="3"/>
      <c r="BK8" s="3"/>
      <c r="BL8" s="62" t="s">
        <v>10</v>
      </c>
      <c r="BM8" s="63"/>
      <c r="BN8" s="64" t="s">
        <v>11</v>
      </c>
      <c r="BO8" s="64"/>
      <c r="BP8" s="64"/>
      <c r="BQ8" s="64"/>
      <c r="BR8" s="64"/>
      <c r="BS8" s="64"/>
      <c r="BT8" s="64"/>
      <c r="BU8" s="64"/>
      <c r="BV8" s="64"/>
      <c r="BW8" s="64"/>
      <c r="BX8" s="64"/>
      <c r="BY8" s="65"/>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62.46</v>
      </c>
      <c r="J10" s="45"/>
      <c r="K10" s="45"/>
      <c r="L10" s="45"/>
      <c r="M10" s="45"/>
      <c r="N10" s="45"/>
      <c r="O10" s="45"/>
      <c r="P10" s="45">
        <f>データ!P6</f>
        <v>66.73</v>
      </c>
      <c r="Q10" s="45"/>
      <c r="R10" s="45"/>
      <c r="S10" s="45"/>
      <c r="T10" s="45"/>
      <c r="U10" s="45"/>
      <c r="V10" s="45"/>
      <c r="W10" s="45">
        <f>データ!Q6</f>
        <v>90.3</v>
      </c>
      <c r="X10" s="45"/>
      <c r="Y10" s="45"/>
      <c r="Z10" s="45"/>
      <c r="AA10" s="45"/>
      <c r="AB10" s="45"/>
      <c r="AC10" s="45"/>
      <c r="AD10" s="46">
        <f>データ!R6</f>
        <v>2860</v>
      </c>
      <c r="AE10" s="46"/>
      <c r="AF10" s="46"/>
      <c r="AG10" s="46"/>
      <c r="AH10" s="46"/>
      <c r="AI10" s="46"/>
      <c r="AJ10" s="46"/>
      <c r="AK10" s="2"/>
      <c r="AL10" s="46">
        <f>データ!V6</f>
        <v>181360</v>
      </c>
      <c r="AM10" s="46"/>
      <c r="AN10" s="46"/>
      <c r="AO10" s="46"/>
      <c r="AP10" s="46"/>
      <c r="AQ10" s="46"/>
      <c r="AR10" s="46"/>
      <c r="AS10" s="46"/>
      <c r="AT10" s="45">
        <f>データ!W6</f>
        <v>39.36</v>
      </c>
      <c r="AU10" s="45"/>
      <c r="AV10" s="45"/>
      <c r="AW10" s="45"/>
      <c r="AX10" s="45"/>
      <c r="AY10" s="45"/>
      <c r="AZ10" s="45"/>
      <c r="BA10" s="45"/>
      <c r="BB10" s="45">
        <f>データ!X6</f>
        <v>4607.72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61"/>
      <c r="BN16" s="61"/>
      <c r="BO16" s="61"/>
      <c r="BP16" s="61"/>
      <c r="BQ16" s="61"/>
      <c r="BR16" s="61"/>
      <c r="BS16" s="61"/>
      <c r="BT16" s="61"/>
      <c r="BU16" s="61"/>
      <c r="BV16" s="61"/>
      <c r="BW16" s="61"/>
      <c r="BX16" s="61"/>
      <c r="BY16" s="61"/>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61"/>
      <c r="BN17" s="61"/>
      <c r="BO17" s="61"/>
      <c r="BP17" s="61"/>
      <c r="BQ17" s="61"/>
      <c r="BR17" s="61"/>
      <c r="BS17" s="61"/>
      <c r="BT17" s="61"/>
      <c r="BU17" s="61"/>
      <c r="BV17" s="61"/>
      <c r="BW17" s="61"/>
      <c r="BX17" s="61"/>
      <c r="BY17" s="61"/>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61"/>
      <c r="BN18" s="61"/>
      <c r="BO18" s="61"/>
      <c r="BP18" s="61"/>
      <c r="BQ18" s="61"/>
      <c r="BR18" s="61"/>
      <c r="BS18" s="61"/>
      <c r="BT18" s="61"/>
      <c r="BU18" s="61"/>
      <c r="BV18" s="61"/>
      <c r="BW18" s="61"/>
      <c r="BX18" s="61"/>
      <c r="BY18" s="61"/>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61"/>
      <c r="BN19" s="61"/>
      <c r="BO19" s="61"/>
      <c r="BP19" s="61"/>
      <c r="BQ19" s="61"/>
      <c r="BR19" s="61"/>
      <c r="BS19" s="61"/>
      <c r="BT19" s="61"/>
      <c r="BU19" s="61"/>
      <c r="BV19" s="61"/>
      <c r="BW19" s="61"/>
      <c r="BX19" s="61"/>
      <c r="BY19" s="61"/>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61"/>
      <c r="BN20" s="61"/>
      <c r="BO20" s="61"/>
      <c r="BP20" s="61"/>
      <c r="BQ20" s="61"/>
      <c r="BR20" s="61"/>
      <c r="BS20" s="61"/>
      <c r="BT20" s="61"/>
      <c r="BU20" s="61"/>
      <c r="BV20" s="61"/>
      <c r="BW20" s="61"/>
      <c r="BX20" s="61"/>
      <c r="BY20" s="61"/>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61"/>
      <c r="BN21" s="61"/>
      <c r="BO21" s="61"/>
      <c r="BP21" s="61"/>
      <c r="BQ21" s="61"/>
      <c r="BR21" s="61"/>
      <c r="BS21" s="61"/>
      <c r="BT21" s="61"/>
      <c r="BU21" s="61"/>
      <c r="BV21" s="61"/>
      <c r="BW21" s="61"/>
      <c r="BX21" s="61"/>
      <c r="BY21" s="61"/>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61"/>
      <c r="BN22" s="61"/>
      <c r="BO22" s="61"/>
      <c r="BP22" s="61"/>
      <c r="BQ22" s="61"/>
      <c r="BR22" s="61"/>
      <c r="BS22" s="61"/>
      <c r="BT22" s="61"/>
      <c r="BU22" s="61"/>
      <c r="BV22" s="61"/>
      <c r="BW22" s="61"/>
      <c r="BX22" s="61"/>
      <c r="BY22" s="61"/>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61"/>
      <c r="BN23" s="61"/>
      <c r="BO23" s="61"/>
      <c r="BP23" s="61"/>
      <c r="BQ23" s="61"/>
      <c r="BR23" s="61"/>
      <c r="BS23" s="61"/>
      <c r="BT23" s="61"/>
      <c r="BU23" s="61"/>
      <c r="BV23" s="61"/>
      <c r="BW23" s="61"/>
      <c r="BX23" s="61"/>
      <c r="BY23" s="61"/>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61"/>
      <c r="BN24" s="61"/>
      <c r="BO24" s="61"/>
      <c r="BP24" s="61"/>
      <c r="BQ24" s="61"/>
      <c r="BR24" s="61"/>
      <c r="BS24" s="61"/>
      <c r="BT24" s="61"/>
      <c r="BU24" s="61"/>
      <c r="BV24" s="61"/>
      <c r="BW24" s="61"/>
      <c r="BX24" s="61"/>
      <c r="BY24" s="61"/>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61"/>
      <c r="BN25" s="61"/>
      <c r="BO25" s="61"/>
      <c r="BP25" s="61"/>
      <c r="BQ25" s="61"/>
      <c r="BR25" s="61"/>
      <c r="BS25" s="61"/>
      <c r="BT25" s="61"/>
      <c r="BU25" s="61"/>
      <c r="BV25" s="61"/>
      <c r="BW25" s="61"/>
      <c r="BX25" s="61"/>
      <c r="BY25" s="61"/>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61"/>
      <c r="BN26" s="61"/>
      <c r="BO26" s="61"/>
      <c r="BP26" s="61"/>
      <c r="BQ26" s="61"/>
      <c r="BR26" s="61"/>
      <c r="BS26" s="61"/>
      <c r="BT26" s="61"/>
      <c r="BU26" s="61"/>
      <c r="BV26" s="61"/>
      <c r="BW26" s="61"/>
      <c r="BX26" s="61"/>
      <c r="BY26" s="61"/>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61"/>
      <c r="BN27" s="61"/>
      <c r="BO27" s="61"/>
      <c r="BP27" s="61"/>
      <c r="BQ27" s="61"/>
      <c r="BR27" s="61"/>
      <c r="BS27" s="61"/>
      <c r="BT27" s="61"/>
      <c r="BU27" s="61"/>
      <c r="BV27" s="61"/>
      <c r="BW27" s="61"/>
      <c r="BX27" s="61"/>
      <c r="BY27" s="61"/>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61"/>
      <c r="BN28" s="61"/>
      <c r="BO28" s="61"/>
      <c r="BP28" s="61"/>
      <c r="BQ28" s="61"/>
      <c r="BR28" s="61"/>
      <c r="BS28" s="61"/>
      <c r="BT28" s="61"/>
      <c r="BU28" s="61"/>
      <c r="BV28" s="61"/>
      <c r="BW28" s="61"/>
      <c r="BX28" s="61"/>
      <c r="BY28" s="61"/>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61"/>
      <c r="BN29" s="61"/>
      <c r="BO29" s="61"/>
      <c r="BP29" s="61"/>
      <c r="BQ29" s="61"/>
      <c r="BR29" s="61"/>
      <c r="BS29" s="61"/>
      <c r="BT29" s="61"/>
      <c r="BU29" s="61"/>
      <c r="BV29" s="61"/>
      <c r="BW29" s="61"/>
      <c r="BX29" s="61"/>
      <c r="BY29" s="61"/>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61"/>
      <c r="BN30" s="61"/>
      <c r="BO30" s="61"/>
      <c r="BP30" s="61"/>
      <c r="BQ30" s="61"/>
      <c r="BR30" s="61"/>
      <c r="BS30" s="61"/>
      <c r="BT30" s="61"/>
      <c r="BU30" s="61"/>
      <c r="BV30" s="61"/>
      <c r="BW30" s="61"/>
      <c r="BX30" s="61"/>
      <c r="BY30" s="61"/>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61"/>
      <c r="BN31" s="61"/>
      <c r="BO31" s="61"/>
      <c r="BP31" s="61"/>
      <c r="BQ31" s="61"/>
      <c r="BR31" s="61"/>
      <c r="BS31" s="61"/>
      <c r="BT31" s="61"/>
      <c r="BU31" s="61"/>
      <c r="BV31" s="61"/>
      <c r="BW31" s="61"/>
      <c r="BX31" s="61"/>
      <c r="BY31" s="61"/>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61"/>
      <c r="BN32" s="61"/>
      <c r="BO32" s="61"/>
      <c r="BP32" s="61"/>
      <c r="BQ32" s="61"/>
      <c r="BR32" s="61"/>
      <c r="BS32" s="61"/>
      <c r="BT32" s="61"/>
      <c r="BU32" s="61"/>
      <c r="BV32" s="61"/>
      <c r="BW32" s="61"/>
      <c r="BX32" s="61"/>
      <c r="BY32" s="61"/>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61"/>
      <c r="BN33" s="61"/>
      <c r="BO33" s="61"/>
      <c r="BP33" s="61"/>
      <c r="BQ33" s="61"/>
      <c r="BR33" s="61"/>
      <c r="BS33" s="61"/>
      <c r="BT33" s="61"/>
      <c r="BU33" s="61"/>
      <c r="BV33" s="61"/>
      <c r="BW33" s="61"/>
      <c r="BX33" s="61"/>
      <c r="BY33" s="61"/>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61"/>
      <c r="BN34" s="61"/>
      <c r="BO34" s="61"/>
      <c r="BP34" s="61"/>
      <c r="BQ34" s="61"/>
      <c r="BR34" s="61"/>
      <c r="BS34" s="61"/>
      <c r="BT34" s="61"/>
      <c r="BU34" s="61"/>
      <c r="BV34" s="61"/>
      <c r="BW34" s="61"/>
      <c r="BX34" s="61"/>
      <c r="BY34" s="61"/>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61"/>
      <c r="BN35" s="61"/>
      <c r="BO35" s="61"/>
      <c r="BP35" s="61"/>
      <c r="BQ35" s="61"/>
      <c r="BR35" s="61"/>
      <c r="BS35" s="61"/>
      <c r="BT35" s="61"/>
      <c r="BU35" s="61"/>
      <c r="BV35" s="61"/>
      <c r="BW35" s="61"/>
      <c r="BX35" s="61"/>
      <c r="BY35" s="61"/>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61"/>
      <c r="BN36" s="61"/>
      <c r="BO36" s="61"/>
      <c r="BP36" s="61"/>
      <c r="BQ36" s="61"/>
      <c r="BR36" s="61"/>
      <c r="BS36" s="61"/>
      <c r="BT36" s="61"/>
      <c r="BU36" s="61"/>
      <c r="BV36" s="61"/>
      <c r="BW36" s="61"/>
      <c r="BX36" s="61"/>
      <c r="BY36" s="61"/>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61"/>
      <c r="BN37" s="61"/>
      <c r="BO37" s="61"/>
      <c r="BP37" s="61"/>
      <c r="BQ37" s="61"/>
      <c r="BR37" s="61"/>
      <c r="BS37" s="61"/>
      <c r="BT37" s="61"/>
      <c r="BU37" s="61"/>
      <c r="BV37" s="61"/>
      <c r="BW37" s="61"/>
      <c r="BX37" s="61"/>
      <c r="BY37" s="61"/>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61"/>
      <c r="BN38" s="61"/>
      <c r="BO38" s="61"/>
      <c r="BP38" s="61"/>
      <c r="BQ38" s="61"/>
      <c r="BR38" s="61"/>
      <c r="BS38" s="61"/>
      <c r="BT38" s="61"/>
      <c r="BU38" s="61"/>
      <c r="BV38" s="61"/>
      <c r="BW38" s="61"/>
      <c r="BX38" s="61"/>
      <c r="BY38" s="61"/>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61"/>
      <c r="BN39" s="61"/>
      <c r="BO39" s="61"/>
      <c r="BP39" s="61"/>
      <c r="BQ39" s="61"/>
      <c r="BR39" s="61"/>
      <c r="BS39" s="61"/>
      <c r="BT39" s="61"/>
      <c r="BU39" s="61"/>
      <c r="BV39" s="61"/>
      <c r="BW39" s="61"/>
      <c r="BX39" s="61"/>
      <c r="BY39" s="61"/>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61"/>
      <c r="BN40" s="61"/>
      <c r="BO40" s="61"/>
      <c r="BP40" s="61"/>
      <c r="BQ40" s="61"/>
      <c r="BR40" s="61"/>
      <c r="BS40" s="61"/>
      <c r="BT40" s="61"/>
      <c r="BU40" s="61"/>
      <c r="BV40" s="61"/>
      <c r="BW40" s="61"/>
      <c r="BX40" s="61"/>
      <c r="BY40" s="61"/>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61"/>
      <c r="BN41" s="61"/>
      <c r="BO41" s="61"/>
      <c r="BP41" s="61"/>
      <c r="BQ41" s="61"/>
      <c r="BR41" s="61"/>
      <c r="BS41" s="61"/>
      <c r="BT41" s="61"/>
      <c r="BU41" s="61"/>
      <c r="BV41" s="61"/>
      <c r="BW41" s="61"/>
      <c r="BX41" s="61"/>
      <c r="BY41" s="61"/>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61"/>
      <c r="BN42" s="61"/>
      <c r="BO42" s="61"/>
      <c r="BP42" s="61"/>
      <c r="BQ42" s="61"/>
      <c r="BR42" s="61"/>
      <c r="BS42" s="61"/>
      <c r="BT42" s="61"/>
      <c r="BU42" s="61"/>
      <c r="BV42" s="61"/>
      <c r="BW42" s="61"/>
      <c r="BX42" s="61"/>
      <c r="BY42" s="61"/>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61"/>
      <c r="BN43" s="61"/>
      <c r="BO43" s="61"/>
      <c r="BP43" s="61"/>
      <c r="BQ43" s="61"/>
      <c r="BR43" s="61"/>
      <c r="BS43" s="61"/>
      <c r="BT43" s="61"/>
      <c r="BU43" s="61"/>
      <c r="BV43" s="61"/>
      <c r="BW43" s="61"/>
      <c r="BX43" s="61"/>
      <c r="BY43" s="61"/>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fhDJ3X8hF3Cd5+e9VOeLmEqQv97oY4LI/y+WQyyDrcoOU/BUE+cO0PpdRVCfAzetvaQu5LTs7pdIzsmHUGWKmA==" saltValue="d5SYjuc4RdiADo9gp59Rq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72010</v>
      </c>
      <c r="D6" s="19">
        <f t="shared" si="3"/>
        <v>46</v>
      </c>
      <c r="E6" s="19">
        <f t="shared" si="3"/>
        <v>17</v>
      </c>
      <c r="F6" s="19">
        <f t="shared" si="3"/>
        <v>1</v>
      </c>
      <c r="G6" s="19">
        <f t="shared" si="3"/>
        <v>0</v>
      </c>
      <c r="H6" s="19" t="str">
        <f t="shared" si="3"/>
        <v>福島県　福島市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62.46</v>
      </c>
      <c r="P6" s="20">
        <f t="shared" si="3"/>
        <v>66.73</v>
      </c>
      <c r="Q6" s="20">
        <f t="shared" si="3"/>
        <v>90.3</v>
      </c>
      <c r="R6" s="20">
        <f t="shared" si="3"/>
        <v>2860</v>
      </c>
      <c r="S6" s="20">
        <f t="shared" si="3"/>
        <v>273348</v>
      </c>
      <c r="T6" s="20">
        <f t="shared" si="3"/>
        <v>767.72</v>
      </c>
      <c r="U6" s="20">
        <f t="shared" si="3"/>
        <v>356.05</v>
      </c>
      <c r="V6" s="20">
        <f t="shared" si="3"/>
        <v>181360</v>
      </c>
      <c r="W6" s="20">
        <f t="shared" si="3"/>
        <v>39.36</v>
      </c>
      <c r="X6" s="20">
        <f t="shared" si="3"/>
        <v>4607.72</v>
      </c>
      <c r="Y6" s="21">
        <f>IF(Y7="",NA(),Y7)</f>
        <v>110.86</v>
      </c>
      <c r="Z6" s="21">
        <f t="shared" ref="Z6:AH6" si="4">IF(Z7="",NA(),Z7)</f>
        <v>111.47</v>
      </c>
      <c r="AA6" s="21">
        <f t="shared" si="4"/>
        <v>112.21</v>
      </c>
      <c r="AB6" s="21">
        <f t="shared" si="4"/>
        <v>114.34</v>
      </c>
      <c r="AC6" s="21">
        <f t="shared" si="4"/>
        <v>116.33</v>
      </c>
      <c r="AD6" s="21">
        <f t="shared" si="4"/>
        <v>110.22</v>
      </c>
      <c r="AE6" s="21">
        <f t="shared" si="4"/>
        <v>110.01</v>
      </c>
      <c r="AF6" s="21">
        <f t="shared" si="4"/>
        <v>111.12</v>
      </c>
      <c r="AG6" s="21">
        <f t="shared" si="4"/>
        <v>109.58</v>
      </c>
      <c r="AH6" s="21">
        <f t="shared" si="4"/>
        <v>109.32</v>
      </c>
      <c r="AI6" s="20" t="str">
        <f>IF(AI7="","",IF(AI7="-","【-】","【"&amp;SUBSTITUTE(TEXT(AI7,"#,##0.00"),"-","△")&amp;"】"))</f>
        <v>【107.02】</v>
      </c>
      <c r="AJ6" s="20">
        <f>IF(AJ7="",NA(),AJ7)</f>
        <v>0</v>
      </c>
      <c r="AK6" s="20">
        <f t="shared" ref="AK6:AS6" si="5">IF(AK7="",NA(),AK7)</f>
        <v>0</v>
      </c>
      <c r="AL6" s="20">
        <f t="shared" si="5"/>
        <v>0</v>
      </c>
      <c r="AM6" s="20">
        <f t="shared" si="5"/>
        <v>0</v>
      </c>
      <c r="AN6" s="20">
        <f t="shared" si="5"/>
        <v>0</v>
      </c>
      <c r="AO6" s="21">
        <f t="shared" si="5"/>
        <v>3.21</v>
      </c>
      <c r="AP6" s="21">
        <f t="shared" si="5"/>
        <v>2.36</v>
      </c>
      <c r="AQ6" s="21">
        <f t="shared" si="5"/>
        <v>2.0699999999999998</v>
      </c>
      <c r="AR6" s="21">
        <f t="shared" si="5"/>
        <v>5.97</v>
      </c>
      <c r="AS6" s="21">
        <f t="shared" si="5"/>
        <v>1.54</v>
      </c>
      <c r="AT6" s="20" t="str">
        <f>IF(AT7="","",IF(AT7="-","【-】","【"&amp;SUBSTITUTE(TEXT(AT7,"#,##0.00"),"-","△")&amp;"】"))</f>
        <v>【3.09】</v>
      </c>
      <c r="AU6" s="21">
        <f>IF(AU7="",NA(),AU7)</f>
        <v>28.73</v>
      </c>
      <c r="AV6" s="21">
        <f t="shared" ref="AV6:BD6" si="6">IF(AV7="",NA(),AV7)</f>
        <v>32.270000000000003</v>
      </c>
      <c r="AW6" s="21">
        <f t="shared" si="6"/>
        <v>25.57</v>
      </c>
      <c r="AX6" s="21">
        <f t="shared" si="6"/>
        <v>34.630000000000003</v>
      </c>
      <c r="AY6" s="21">
        <f t="shared" si="6"/>
        <v>48.28</v>
      </c>
      <c r="AZ6" s="21">
        <f t="shared" si="6"/>
        <v>58.04</v>
      </c>
      <c r="BA6" s="21">
        <f t="shared" si="6"/>
        <v>62.12</v>
      </c>
      <c r="BB6" s="21">
        <f t="shared" si="6"/>
        <v>61.57</v>
      </c>
      <c r="BC6" s="21">
        <f t="shared" si="6"/>
        <v>60.82</v>
      </c>
      <c r="BD6" s="21">
        <f t="shared" si="6"/>
        <v>63.48</v>
      </c>
      <c r="BE6" s="20" t="str">
        <f>IF(BE7="","",IF(BE7="-","【-】","【"&amp;SUBSTITUTE(TEXT(BE7,"#,##0.00"),"-","△")&amp;"】"))</f>
        <v>【71.39】</v>
      </c>
      <c r="BF6" s="21">
        <f>IF(BF7="",NA(),BF7)</f>
        <v>1213.08</v>
      </c>
      <c r="BG6" s="21">
        <f t="shared" ref="BG6:BO6" si="7">IF(BG7="",NA(),BG7)</f>
        <v>1227.8399999999999</v>
      </c>
      <c r="BH6" s="21">
        <f t="shared" si="7"/>
        <v>1177.7</v>
      </c>
      <c r="BI6" s="21">
        <f t="shared" si="7"/>
        <v>1184.54</v>
      </c>
      <c r="BJ6" s="21">
        <f t="shared" si="7"/>
        <v>1140.42</v>
      </c>
      <c r="BK6" s="21">
        <f t="shared" si="7"/>
        <v>917.29</v>
      </c>
      <c r="BL6" s="21">
        <f t="shared" si="7"/>
        <v>875.53</v>
      </c>
      <c r="BM6" s="21">
        <f t="shared" si="7"/>
        <v>867.39</v>
      </c>
      <c r="BN6" s="21">
        <f t="shared" si="7"/>
        <v>920.83</v>
      </c>
      <c r="BO6" s="21">
        <f t="shared" si="7"/>
        <v>874.02</v>
      </c>
      <c r="BP6" s="20" t="str">
        <f>IF(BP7="","",IF(BP7="-","【-】","【"&amp;SUBSTITUTE(TEXT(BP7,"#,##0.00"),"-","△")&amp;"】"))</f>
        <v>【669.11】</v>
      </c>
      <c r="BQ6" s="21">
        <f>IF(BQ7="",NA(),BQ7)</f>
        <v>100</v>
      </c>
      <c r="BR6" s="21">
        <f t="shared" ref="BR6:BZ6" si="8">IF(BR7="",NA(),BR7)</f>
        <v>99.83</v>
      </c>
      <c r="BS6" s="21">
        <f t="shared" si="8"/>
        <v>99.47</v>
      </c>
      <c r="BT6" s="21">
        <f t="shared" si="8"/>
        <v>100</v>
      </c>
      <c r="BU6" s="21">
        <f t="shared" si="8"/>
        <v>100</v>
      </c>
      <c r="BV6" s="21">
        <f t="shared" si="8"/>
        <v>99.67</v>
      </c>
      <c r="BW6" s="21">
        <f t="shared" si="8"/>
        <v>99.83</v>
      </c>
      <c r="BX6" s="21">
        <f t="shared" si="8"/>
        <v>100.91</v>
      </c>
      <c r="BY6" s="21">
        <f t="shared" si="8"/>
        <v>99.82</v>
      </c>
      <c r="BZ6" s="21">
        <f t="shared" si="8"/>
        <v>100.32</v>
      </c>
      <c r="CA6" s="20" t="str">
        <f>IF(CA7="","",IF(CA7="-","【-】","【"&amp;SUBSTITUTE(TEXT(CA7,"#,##0.00"),"-","△")&amp;"】"))</f>
        <v>【99.73】</v>
      </c>
      <c r="CB6" s="21">
        <f>IF(CB7="",NA(),CB7)</f>
        <v>177.27</v>
      </c>
      <c r="CC6" s="21">
        <f t="shared" ref="CC6:CK6" si="9">IF(CC7="",NA(),CC7)</f>
        <v>177.31</v>
      </c>
      <c r="CD6" s="21">
        <f t="shared" si="9"/>
        <v>178.01</v>
      </c>
      <c r="CE6" s="21">
        <f t="shared" si="9"/>
        <v>172.75</v>
      </c>
      <c r="CF6" s="21">
        <f t="shared" si="9"/>
        <v>173.24</v>
      </c>
      <c r="CG6" s="21">
        <f t="shared" si="9"/>
        <v>159.6</v>
      </c>
      <c r="CH6" s="21">
        <f t="shared" si="9"/>
        <v>158.94</v>
      </c>
      <c r="CI6" s="21">
        <f t="shared" si="9"/>
        <v>158.04</v>
      </c>
      <c r="CJ6" s="21">
        <f t="shared" si="9"/>
        <v>156.77000000000001</v>
      </c>
      <c r="CK6" s="21">
        <f t="shared" si="9"/>
        <v>157.63999999999999</v>
      </c>
      <c r="CL6" s="20" t="str">
        <f>IF(CL7="","",IF(CL7="-","【-】","【"&amp;SUBSTITUTE(TEXT(CL7,"#,##0.00"),"-","△")&amp;"】"))</f>
        <v>【134.98】</v>
      </c>
      <c r="CM6" s="21">
        <f>IF(CM7="",NA(),CM7)</f>
        <v>69.33</v>
      </c>
      <c r="CN6" s="21">
        <f t="shared" ref="CN6:CV6" si="10">IF(CN7="",NA(),CN7)</f>
        <v>64.58</v>
      </c>
      <c r="CO6" s="21">
        <f t="shared" si="10"/>
        <v>65.66</v>
      </c>
      <c r="CP6" s="21">
        <f t="shared" si="10"/>
        <v>62.01</v>
      </c>
      <c r="CQ6" s="21">
        <f t="shared" si="10"/>
        <v>63.66</v>
      </c>
      <c r="CR6" s="21">
        <f t="shared" si="10"/>
        <v>66.34</v>
      </c>
      <c r="CS6" s="21">
        <f t="shared" si="10"/>
        <v>67.069999999999993</v>
      </c>
      <c r="CT6" s="21">
        <f t="shared" si="10"/>
        <v>66.78</v>
      </c>
      <c r="CU6" s="21">
        <f t="shared" si="10"/>
        <v>67</v>
      </c>
      <c r="CV6" s="21">
        <f t="shared" si="10"/>
        <v>66.650000000000006</v>
      </c>
      <c r="CW6" s="20" t="str">
        <f>IF(CW7="","",IF(CW7="-","【-】","【"&amp;SUBSTITUTE(TEXT(CW7,"#,##0.00"),"-","△")&amp;"】"))</f>
        <v>【59.99】</v>
      </c>
      <c r="CX6" s="21">
        <f>IF(CX7="",NA(),CX7)</f>
        <v>91.5</v>
      </c>
      <c r="CY6" s="21">
        <f t="shared" ref="CY6:DG6" si="11">IF(CY7="",NA(),CY7)</f>
        <v>92.03</v>
      </c>
      <c r="CZ6" s="21">
        <f t="shared" si="11"/>
        <v>92.41</v>
      </c>
      <c r="DA6" s="21">
        <f t="shared" si="11"/>
        <v>92.59</v>
      </c>
      <c r="DB6" s="21">
        <f t="shared" si="11"/>
        <v>93.53</v>
      </c>
      <c r="DC6" s="21">
        <f t="shared" si="11"/>
        <v>93.86</v>
      </c>
      <c r="DD6" s="21">
        <f t="shared" si="11"/>
        <v>93.96</v>
      </c>
      <c r="DE6" s="21">
        <f t="shared" si="11"/>
        <v>94.06</v>
      </c>
      <c r="DF6" s="21">
        <f t="shared" si="11"/>
        <v>94.41</v>
      </c>
      <c r="DG6" s="21">
        <f t="shared" si="11"/>
        <v>94.43</v>
      </c>
      <c r="DH6" s="20" t="str">
        <f>IF(DH7="","",IF(DH7="-","【-】","【"&amp;SUBSTITUTE(TEXT(DH7,"#,##0.00"),"-","△")&amp;"】"))</f>
        <v>【95.72】</v>
      </c>
      <c r="DI6" s="21">
        <f>IF(DI7="",NA(),DI7)</f>
        <v>6.35</v>
      </c>
      <c r="DJ6" s="21">
        <f t="shared" ref="DJ6:DR6" si="12">IF(DJ7="",NA(),DJ7)</f>
        <v>9.3800000000000008</v>
      </c>
      <c r="DK6" s="21">
        <f t="shared" si="12"/>
        <v>12.23</v>
      </c>
      <c r="DL6" s="21">
        <f t="shared" si="12"/>
        <v>15.05</v>
      </c>
      <c r="DM6" s="21">
        <f t="shared" si="12"/>
        <v>17.809999999999999</v>
      </c>
      <c r="DN6" s="21">
        <f t="shared" si="12"/>
        <v>31.19</v>
      </c>
      <c r="DO6" s="21">
        <f t="shared" si="12"/>
        <v>33.090000000000003</v>
      </c>
      <c r="DP6" s="21">
        <f t="shared" si="12"/>
        <v>34.33</v>
      </c>
      <c r="DQ6" s="21">
        <f t="shared" si="12"/>
        <v>34.15</v>
      </c>
      <c r="DR6" s="21">
        <f t="shared" si="12"/>
        <v>35.53</v>
      </c>
      <c r="DS6" s="20" t="str">
        <f>IF(DS7="","",IF(DS7="-","【-】","【"&amp;SUBSTITUTE(TEXT(DS7,"#,##0.00"),"-","△")&amp;"】"))</f>
        <v>【38.17】</v>
      </c>
      <c r="DT6" s="21">
        <f>IF(DT7="",NA(),DT7)</f>
        <v>1.93</v>
      </c>
      <c r="DU6" s="21">
        <f t="shared" ref="DU6:EC6" si="13">IF(DU7="",NA(),DU7)</f>
        <v>1.99</v>
      </c>
      <c r="DV6" s="21">
        <f t="shared" si="13"/>
        <v>3.06</v>
      </c>
      <c r="DW6" s="21">
        <f t="shared" si="13"/>
        <v>3.5</v>
      </c>
      <c r="DX6" s="21">
        <f t="shared" si="13"/>
        <v>4.8</v>
      </c>
      <c r="DY6" s="21">
        <f t="shared" si="13"/>
        <v>4.3099999999999996</v>
      </c>
      <c r="DZ6" s="21">
        <f t="shared" si="13"/>
        <v>5.04</v>
      </c>
      <c r="EA6" s="21">
        <f t="shared" si="13"/>
        <v>5.1100000000000003</v>
      </c>
      <c r="EB6" s="21">
        <f t="shared" si="13"/>
        <v>5.18</v>
      </c>
      <c r="EC6" s="21">
        <f t="shared" si="13"/>
        <v>6.01</v>
      </c>
      <c r="ED6" s="20" t="str">
        <f>IF(ED7="","",IF(ED7="-","【-】","【"&amp;SUBSTITUTE(TEXT(ED7,"#,##0.00"),"-","△")&amp;"】"))</f>
        <v>【6.54】</v>
      </c>
      <c r="EE6" s="21">
        <f>IF(EE7="",NA(),EE7)</f>
        <v>0.05</v>
      </c>
      <c r="EF6" s="21">
        <f t="shared" ref="EF6:EN6" si="14">IF(EF7="",NA(),EF7)</f>
        <v>0.02</v>
      </c>
      <c r="EG6" s="21">
        <f t="shared" si="14"/>
        <v>0.01</v>
      </c>
      <c r="EH6" s="20">
        <f t="shared" si="14"/>
        <v>0</v>
      </c>
      <c r="EI6" s="21">
        <f t="shared" si="14"/>
        <v>0.01</v>
      </c>
      <c r="EJ6" s="21">
        <f t="shared" si="14"/>
        <v>0.21</v>
      </c>
      <c r="EK6" s="21">
        <f t="shared" si="14"/>
        <v>0.25</v>
      </c>
      <c r="EL6" s="21">
        <f t="shared" si="14"/>
        <v>0.21</v>
      </c>
      <c r="EM6" s="21">
        <f t="shared" si="14"/>
        <v>0.33</v>
      </c>
      <c r="EN6" s="21">
        <f t="shared" si="14"/>
        <v>0.22</v>
      </c>
      <c r="EO6" s="20" t="str">
        <f>IF(EO7="","",IF(EO7="-","【-】","【"&amp;SUBSTITUTE(TEXT(EO7,"#,##0.00"),"-","△")&amp;"】"))</f>
        <v>【0.24】</v>
      </c>
    </row>
    <row r="7" spans="1:148" s="22" customFormat="1" x14ac:dyDescent="0.2">
      <c r="A7" s="14"/>
      <c r="B7" s="23">
        <v>2021</v>
      </c>
      <c r="C7" s="23">
        <v>72010</v>
      </c>
      <c r="D7" s="23">
        <v>46</v>
      </c>
      <c r="E7" s="23">
        <v>17</v>
      </c>
      <c r="F7" s="23">
        <v>1</v>
      </c>
      <c r="G7" s="23">
        <v>0</v>
      </c>
      <c r="H7" s="23" t="s">
        <v>96</v>
      </c>
      <c r="I7" s="23" t="s">
        <v>97</v>
      </c>
      <c r="J7" s="23" t="s">
        <v>98</v>
      </c>
      <c r="K7" s="23" t="s">
        <v>99</v>
      </c>
      <c r="L7" s="23" t="s">
        <v>100</v>
      </c>
      <c r="M7" s="23" t="s">
        <v>101</v>
      </c>
      <c r="N7" s="24" t="s">
        <v>102</v>
      </c>
      <c r="O7" s="24">
        <v>62.46</v>
      </c>
      <c r="P7" s="24">
        <v>66.73</v>
      </c>
      <c r="Q7" s="24">
        <v>90.3</v>
      </c>
      <c r="R7" s="24">
        <v>2860</v>
      </c>
      <c r="S7" s="24">
        <v>273348</v>
      </c>
      <c r="T7" s="24">
        <v>767.72</v>
      </c>
      <c r="U7" s="24">
        <v>356.05</v>
      </c>
      <c r="V7" s="24">
        <v>181360</v>
      </c>
      <c r="W7" s="24">
        <v>39.36</v>
      </c>
      <c r="X7" s="24">
        <v>4607.72</v>
      </c>
      <c r="Y7" s="24">
        <v>110.86</v>
      </c>
      <c r="Z7" s="24">
        <v>111.47</v>
      </c>
      <c r="AA7" s="24">
        <v>112.21</v>
      </c>
      <c r="AB7" s="24">
        <v>114.34</v>
      </c>
      <c r="AC7" s="24">
        <v>116.33</v>
      </c>
      <c r="AD7" s="24">
        <v>110.22</v>
      </c>
      <c r="AE7" s="24">
        <v>110.01</v>
      </c>
      <c r="AF7" s="24">
        <v>111.12</v>
      </c>
      <c r="AG7" s="24">
        <v>109.58</v>
      </c>
      <c r="AH7" s="24">
        <v>109.32</v>
      </c>
      <c r="AI7" s="24">
        <v>107.02</v>
      </c>
      <c r="AJ7" s="24">
        <v>0</v>
      </c>
      <c r="AK7" s="24">
        <v>0</v>
      </c>
      <c r="AL7" s="24">
        <v>0</v>
      </c>
      <c r="AM7" s="24">
        <v>0</v>
      </c>
      <c r="AN7" s="24">
        <v>0</v>
      </c>
      <c r="AO7" s="24">
        <v>3.21</v>
      </c>
      <c r="AP7" s="24">
        <v>2.36</v>
      </c>
      <c r="AQ7" s="24">
        <v>2.0699999999999998</v>
      </c>
      <c r="AR7" s="24">
        <v>5.97</v>
      </c>
      <c r="AS7" s="24">
        <v>1.54</v>
      </c>
      <c r="AT7" s="24">
        <v>3.09</v>
      </c>
      <c r="AU7" s="24">
        <v>28.73</v>
      </c>
      <c r="AV7" s="24">
        <v>32.270000000000003</v>
      </c>
      <c r="AW7" s="24">
        <v>25.57</v>
      </c>
      <c r="AX7" s="24">
        <v>34.630000000000003</v>
      </c>
      <c r="AY7" s="24">
        <v>48.28</v>
      </c>
      <c r="AZ7" s="24">
        <v>58.04</v>
      </c>
      <c r="BA7" s="24">
        <v>62.12</v>
      </c>
      <c r="BB7" s="24">
        <v>61.57</v>
      </c>
      <c r="BC7" s="24">
        <v>60.82</v>
      </c>
      <c r="BD7" s="24">
        <v>63.48</v>
      </c>
      <c r="BE7" s="24">
        <v>71.39</v>
      </c>
      <c r="BF7" s="24">
        <v>1213.08</v>
      </c>
      <c r="BG7" s="24">
        <v>1227.8399999999999</v>
      </c>
      <c r="BH7" s="24">
        <v>1177.7</v>
      </c>
      <c r="BI7" s="24">
        <v>1184.54</v>
      </c>
      <c r="BJ7" s="24">
        <v>1140.42</v>
      </c>
      <c r="BK7" s="24">
        <v>917.29</v>
      </c>
      <c r="BL7" s="24">
        <v>875.53</v>
      </c>
      <c r="BM7" s="24">
        <v>867.39</v>
      </c>
      <c r="BN7" s="24">
        <v>920.83</v>
      </c>
      <c r="BO7" s="24">
        <v>874.02</v>
      </c>
      <c r="BP7" s="24">
        <v>669.11</v>
      </c>
      <c r="BQ7" s="24">
        <v>100</v>
      </c>
      <c r="BR7" s="24">
        <v>99.83</v>
      </c>
      <c r="BS7" s="24">
        <v>99.47</v>
      </c>
      <c r="BT7" s="24">
        <v>100</v>
      </c>
      <c r="BU7" s="24">
        <v>100</v>
      </c>
      <c r="BV7" s="24">
        <v>99.67</v>
      </c>
      <c r="BW7" s="24">
        <v>99.83</v>
      </c>
      <c r="BX7" s="24">
        <v>100.91</v>
      </c>
      <c r="BY7" s="24">
        <v>99.82</v>
      </c>
      <c r="BZ7" s="24">
        <v>100.32</v>
      </c>
      <c r="CA7" s="24">
        <v>99.73</v>
      </c>
      <c r="CB7" s="24">
        <v>177.27</v>
      </c>
      <c r="CC7" s="24">
        <v>177.31</v>
      </c>
      <c r="CD7" s="24">
        <v>178.01</v>
      </c>
      <c r="CE7" s="24">
        <v>172.75</v>
      </c>
      <c r="CF7" s="24">
        <v>173.24</v>
      </c>
      <c r="CG7" s="24">
        <v>159.6</v>
      </c>
      <c r="CH7" s="24">
        <v>158.94</v>
      </c>
      <c r="CI7" s="24">
        <v>158.04</v>
      </c>
      <c r="CJ7" s="24">
        <v>156.77000000000001</v>
      </c>
      <c r="CK7" s="24">
        <v>157.63999999999999</v>
      </c>
      <c r="CL7" s="24">
        <v>134.97999999999999</v>
      </c>
      <c r="CM7" s="24">
        <v>69.33</v>
      </c>
      <c r="CN7" s="24">
        <v>64.58</v>
      </c>
      <c r="CO7" s="24">
        <v>65.66</v>
      </c>
      <c r="CP7" s="24">
        <v>62.01</v>
      </c>
      <c r="CQ7" s="24">
        <v>63.66</v>
      </c>
      <c r="CR7" s="24">
        <v>66.34</v>
      </c>
      <c r="CS7" s="24">
        <v>67.069999999999993</v>
      </c>
      <c r="CT7" s="24">
        <v>66.78</v>
      </c>
      <c r="CU7" s="24">
        <v>67</v>
      </c>
      <c r="CV7" s="24">
        <v>66.650000000000006</v>
      </c>
      <c r="CW7" s="24">
        <v>59.99</v>
      </c>
      <c r="CX7" s="24">
        <v>91.5</v>
      </c>
      <c r="CY7" s="24">
        <v>92.03</v>
      </c>
      <c r="CZ7" s="24">
        <v>92.41</v>
      </c>
      <c r="DA7" s="24">
        <v>92.59</v>
      </c>
      <c r="DB7" s="24">
        <v>93.53</v>
      </c>
      <c r="DC7" s="24">
        <v>93.86</v>
      </c>
      <c r="DD7" s="24">
        <v>93.96</v>
      </c>
      <c r="DE7" s="24">
        <v>94.06</v>
      </c>
      <c r="DF7" s="24">
        <v>94.41</v>
      </c>
      <c r="DG7" s="24">
        <v>94.43</v>
      </c>
      <c r="DH7" s="24">
        <v>95.72</v>
      </c>
      <c r="DI7" s="24">
        <v>6.35</v>
      </c>
      <c r="DJ7" s="24">
        <v>9.3800000000000008</v>
      </c>
      <c r="DK7" s="24">
        <v>12.23</v>
      </c>
      <c r="DL7" s="24">
        <v>15.05</v>
      </c>
      <c r="DM7" s="24">
        <v>17.809999999999999</v>
      </c>
      <c r="DN7" s="24">
        <v>31.19</v>
      </c>
      <c r="DO7" s="24">
        <v>33.090000000000003</v>
      </c>
      <c r="DP7" s="24">
        <v>34.33</v>
      </c>
      <c r="DQ7" s="24">
        <v>34.15</v>
      </c>
      <c r="DR7" s="24">
        <v>35.53</v>
      </c>
      <c r="DS7" s="24">
        <v>38.17</v>
      </c>
      <c r="DT7" s="24">
        <v>1.93</v>
      </c>
      <c r="DU7" s="24">
        <v>1.99</v>
      </c>
      <c r="DV7" s="24">
        <v>3.06</v>
      </c>
      <c r="DW7" s="24">
        <v>3.5</v>
      </c>
      <c r="DX7" s="24">
        <v>4.8</v>
      </c>
      <c r="DY7" s="24">
        <v>4.3099999999999996</v>
      </c>
      <c r="DZ7" s="24">
        <v>5.04</v>
      </c>
      <c r="EA7" s="24">
        <v>5.1100000000000003</v>
      </c>
      <c r="EB7" s="24">
        <v>5.18</v>
      </c>
      <c r="EC7" s="24">
        <v>6.01</v>
      </c>
      <c r="ED7" s="24">
        <v>6.54</v>
      </c>
      <c r="EE7" s="24">
        <v>0.05</v>
      </c>
      <c r="EF7" s="24">
        <v>0.02</v>
      </c>
      <c r="EG7" s="24">
        <v>0.01</v>
      </c>
      <c r="EH7" s="24">
        <v>0</v>
      </c>
      <c r="EI7" s="24">
        <v>0.01</v>
      </c>
      <c r="EJ7" s="24">
        <v>0.21</v>
      </c>
      <c r="EK7" s="24">
        <v>0.25</v>
      </c>
      <c r="EL7" s="24">
        <v>0.21</v>
      </c>
      <c r="EM7" s="24">
        <v>0.33</v>
      </c>
      <c r="EN7" s="24">
        <v>0.22</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2023-01-12T23:27:07Z</dcterms:created>
  <dcterms:modified xsi:type="dcterms:W3CDTF">2023-01-23T01:25:42Z</dcterms:modified>
  <cp:category/>
</cp:coreProperties>
</file>