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r1000\経営企画課\非公開\002　財務グループ\003　照会・回答\002　他課照会\00 財政課\05　経営比較分析表\03 共通（R1～）水道・簡水・下水\R03決算\02　回答\"/>
    </mc:Choice>
  </mc:AlternateContent>
  <workbookProtection workbookAlgorithmName="SHA-512" workbookHashValue="2vnCzVnMQ1TOH5z3iP8OalumY19+0ulhNh0OimNOfpkhjVFbu9okluI5WxhKI1M+HW9iuxH4X4az6tf2+4LV6w==" workbookSaltValue="2qm3CNSAG6/tK2i2x9j/HA==" workbookSpinCount="100000" lockStructure="1"/>
  <bookViews>
    <workbookView xWindow="0" yWindow="0" windowWidth="21600" windowHeight="900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AD10" i="4" s="1"/>
  <c r="Q6" i="5"/>
  <c r="P6" i="5"/>
  <c r="O6" i="5"/>
  <c r="I10" i="4" s="1"/>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W10" i="4"/>
  <c r="P10" i="4"/>
  <c r="BB8" i="4"/>
  <c r="AT8" i="4"/>
  <c r="AD8" i="4"/>
  <c r="W8" i="4"/>
  <c r="P8" i="4"/>
  <c r="B8" i="4"/>
  <c r="B6" i="4"/>
</calcChain>
</file>

<file path=xl/sharedStrings.xml><?xml version="1.0" encoding="utf-8"?>
<sst xmlns="http://schemas.openxmlformats.org/spreadsheetml/2006/main" count="297" uniqueCount="118">
  <si>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</si>
  <si>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</si>
  <si>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</si>
  <si>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</si>
  <si>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</si>
  <si>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</si>
  <si>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</si>
  <si>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</si>
  <si>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</si>
  <si>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</si>
  <si>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</si>
  <si>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</si>
  <si>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</si>
  <si>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</si>
  <si>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</si>
  <si>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</si>
  <si>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</si>
  <si>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</si>
  <si>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</si>
  <si>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</si>
  <si>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</si>
  <si>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</si>
  <si>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</si>
  <si>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</si>
  <si>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</si>
  <si>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</si>
  <si>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</si>
  <si>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</si>
  <si>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</si>
  <si>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</si>
  <si>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</si>
  <si>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</si>
  <si>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</si>
  <si>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</si>
  <si>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</si>
  <si>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</si>
  <si>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</si>
  <si>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</si>
  <si>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</si>
  <si>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</si>
  <si>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</si>
  <si>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</si>
  <si>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</si>
  <si>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</si>
  <si>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</si>
  <si>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</si>
  <si>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</si>
  <si>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</si>
  <si>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</si>
  <si>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</si>
  <si>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</si>
  <si>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</si>
  <si>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</si>
  <si>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</si>
  <si>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</si>
  <si>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</si>
  <si>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</si>
  <si>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</si>
  <si>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</si>
  <si>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</si>
  <si>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</si>
  <si>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</si>
  <si>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</si>
  <si>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</si>
  <si>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</si>
  <si>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</si>
  <si>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</si>
  <si>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</si>
  <si>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</si>
  <si>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</si>
  <si>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</si>
  <si>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</si>
  <si>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</si>
  <si>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</si>
  <si>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</si>
  <si>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</si>
  <si>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</si>
  <si>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</si>
  <si>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</si>
  <si>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</si>
  <si>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</si>
  <si>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</si>
  <si>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</si>
  <si>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</si>
  <si>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</si>
  <si>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</si>
  <si>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</si>
  <si>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</si>
  <si>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</si>
  <si>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</si>
  <si>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</si>
  <si>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</si>
  <si>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</si>
  <si>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</si>
  <si>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</si>
  <si>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</si>
  <si>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会津若松市</t>
  </si>
  <si>
    <t>法適用</t>
  </si>
  <si>
    <t>下水道事業</t>
  </si>
  <si>
    <t>公共下水道</t>
  </si>
  <si>
    <t>Bd1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</si>
  <si>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</si>
  <si>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</si>
  <si>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</si>
  <si>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</si>
  <si>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</si>
  <si>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</si>
  <si>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</si>
  <si>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</si>
  <si>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</si>
  <si>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</si>
  <si>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</si>
  <si>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</si>
  <si>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</si>
  <si>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</si>
  <si>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①有形固定資産減価償却率は、令和2年度に地方公営企業法を適用し、資産の経過年数が2年となっているため、類似団体平均値より低い状況にある。
②管渠老朽化率及び③管渠改善率は、未だ整備途上にあるため、類似団体平均値を大きく下回っている。しかし、令和3年度より法定耐用年数を超える管渠が生じたことから、今後は整備と合わせて計画的に長寿命化を図っていく必要がある。</t>
    <rPh sb="120" eb="122">
      <t>レイワ</t>
    </rPh>
    <rPh sb="123" eb="125">
      <t>ネンド</t>
    </rPh>
    <rPh sb="148" eb="150">
      <t>コンゴ</t>
    </rPh>
    <phoneticPr fontId="4"/>
  </si>
  <si>
    <t>　令和2年度4月に地方公営企業法を全部適用し、令和3年度は法適用事業として2年目の決算となった。
①経常収支比率は、有収水量の回復により使用料収入が増加した一方、一般会計繰入金の減少等により、指数はほぼ横ばいとなった。指数は100％を超えているものの、感染症流行の影響が不透明なため、使用料収入の動向を注視する必要がある。
③流動比率は、法適用後の経過年数が短いため、類似団体より資金のストックが少ない状況にあるが、今後段階的に増加させていく考えである。
④企業債残高対事業規模比率は、整備に伴う新規企業債発行額を元金償還額以下に抑える取り組みを継続しているため、企業債残高が着実に減少している。
⑤経費回収率は、100％となっているが、安定した経営を行っていくため、普及率及び水洗化率の向上による使用料収入の確保、汚水処理費の低減に努めていく必要がある。
⑥汚水処理原価は、類似団体平均値を上回っており、人口減少や節水型機器の普及等により有収水量の減少が見込まれることから、普及率及び有収率の向上が課題となっている。
⑦施設利用率は、類似団体平均値を大きく上回っているが、施設の老朽化や処理水量の動向、有収率の推移等を踏まえながら、適切な施設規模の維持に努める必要がある。
⑧水洗化率は、類似団体平均値を下回っており、整備推進による普及率の向上、普及活動の強化が課題となっている。</t>
    <rPh sb="59" eb="63">
      <t>ユウシュウスイリョウ</t>
    </rPh>
    <rPh sb="64" eb="66">
      <t>カイフク</t>
    </rPh>
    <rPh sb="75" eb="77">
      <t>ゾウカ</t>
    </rPh>
    <rPh sb="79" eb="81">
      <t>イッポウ</t>
    </rPh>
    <rPh sb="82" eb="86">
      <t>イッパンカイケイ</t>
    </rPh>
    <rPh sb="90" eb="92">
      <t>ゲンショウ</t>
    </rPh>
    <rPh sb="92" eb="93">
      <t>トウ</t>
    </rPh>
    <rPh sb="97" eb="99">
      <t>シスウ</t>
    </rPh>
    <rPh sb="102" eb="103">
      <t>ヨコ</t>
    </rPh>
    <rPh sb="110" eb="112">
      <t>シスウ</t>
    </rPh>
    <rPh sb="173" eb="174">
      <t>ゴ</t>
    </rPh>
    <rPh sb="175" eb="177">
      <t>ケイカ</t>
    </rPh>
    <rPh sb="180" eb="181">
      <t>ミジカ</t>
    </rPh>
    <rPh sb="251" eb="253">
      <t>キギョウ</t>
    </rPh>
    <rPh sb="289" eb="291">
      <t>チャクジツ</t>
    </rPh>
    <rPh sb="338" eb="339">
      <t>オヨ</t>
    </rPh>
    <rPh sb="340" eb="344">
      <t>スイセンカリツ</t>
    </rPh>
    <rPh sb="365" eb="367">
      <t>テイゲン</t>
    </rPh>
    <rPh sb="417" eb="418">
      <t>トウ</t>
    </rPh>
    <rPh sb="429" eb="431">
      <t>ミコ</t>
    </rPh>
    <rPh sb="442" eb="443">
      <t>オヨ</t>
    </rPh>
    <rPh sb="495" eb="497">
      <t>ショリ</t>
    </rPh>
    <rPh sb="500" eb="502">
      <t>ドウコウ</t>
    </rPh>
    <rPh sb="518" eb="520">
      <t>テキセツ</t>
    </rPh>
    <rPh sb="563" eb="565">
      <t>スイシン</t>
    </rPh>
    <rPh sb="575" eb="579">
      <t>フキュウカツドウ</t>
    </rPh>
    <rPh sb="580" eb="582">
      <t>キョウカ</t>
    </rPh>
    <phoneticPr fontId="4"/>
  </si>
  <si>
    <t>　本市の公共下水道事業は、未だ整備途上にあり、普及率や水洗化率が類似団体と比較して低い状況にある。
　安定した経営を行っていくためには、整備のさらなる推進と水洗化率の向上等が必要となるため、今後も一定の事業量を確保しながら事業の進捗を図っていく予定である。
　一方、令和3年度は一定の回復が見られたものの、人口減少や節水型機器の普及等に伴い有収水量は減少傾向にあり、感染症流行や物価上昇等による社会経済情勢の停滞も懸念されることから、経営を取り巻く環境はより厳しい状況となっている。
　今後は、固定資産の情報から老朽化の状況を正確に把握することで経営状況をさらに明確化し、施設の更新や長寿命化等にも取り組んでいくとともに、適正な使用料水準のあり方も勘案しながら、安定した経営の維持に努めていく。</t>
    <rPh sb="23" eb="25">
      <t>フキュウ</t>
    </rPh>
    <rPh sb="78" eb="81">
      <t>スイセンカ</t>
    </rPh>
    <rPh sb="95" eb="97">
      <t>コンゴ</t>
    </rPh>
    <rPh sb="101" eb="104">
      <t>ジギョウリョウ</t>
    </rPh>
    <rPh sb="166" eb="167">
      <t>トウ</t>
    </rPh>
    <rPh sb="189" eb="191">
      <t>ブッカ</t>
    </rPh>
    <rPh sb="191" eb="193">
      <t>ジョウショウ</t>
    </rPh>
    <rPh sb="193" eb="194">
      <t>トウ</t>
    </rPh>
    <rPh sb="197" eb="203">
      <t>シャカイケイザイジョウセイ</t>
    </rPh>
    <rPh sb="204" eb="206">
      <t>テイタイ</t>
    </rPh>
    <rPh sb="207" eb="209">
      <t>ケネン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</si>
</sst>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5"/>
      <name val="ＭＳ ゴシック"/>
      <family val="3"/>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justify" vertical="top" wrapText="1"/>
      <protection locked="0"/>
    </xf>
    <xf numFmtId="0" fontId="15" fillId="0" borderId="0" xfId="0" applyFont="1" applyAlignment="1" applyProtection="1">
      <alignment horizontal="justify" vertical="top" wrapText="1"/>
      <protection locked="0"/>
    </xf>
    <xf numFmtId="0" fontId="15" fillId="0" borderId="7" xfId="0" applyFont="1" applyBorder="1" applyAlignment="1" applyProtection="1">
      <alignment horizontal="justify" vertical="top" wrapText="1"/>
      <protection locked="0"/>
    </xf>
    <xf numFmtId="0" fontId="15" fillId="0" borderId="8" xfId="0" applyFont="1" applyBorder="1" applyAlignment="1" applyProtection="1">
      <alignment horizontal="justify" vertical="top" wrapText="1"/>
      <protection locked="0"/>
    </xf>
    <xf numFmtId="0" fontId="15" fillId="0" borderId="1" xfId="0" applyFont="1" applyBorder="1" applyAlignment="1" applyProtection="1">
      <alignment horizontal="justify" vertical="top" wrapText="1"/>
      <protection locked="0"/>
    </xf>
    <xf numFmtId="0" fontId="15" fillId="0" borderId="9" xfId="0" applyFont="1" applyBorder="1" applyAlignment="1" applyProtection="1">
      <alignment horizontal="justify" vertical="top" wrapText="1"/>
      <protection locked="0"/>
    </xf>
    <xf numFmtId="0" fontId="16" fillId="0" borderId="6" xfId="0" applyFont="1" applyBorder="1" applyAlignment="1" applyProtection="1">
      <alignment horizontal="justify" vertical="top" wrapText="1"/>
      <protection locked="0"/>
    </xf>
    <xf numFmtId="0" fontId="16" fillId="0" borderId="0" xfId="0" applyFont="1" applyAlignment="1" applyProtection="1">
      <alignment horizontal="justify" vertical="top" wrapText="1"/>
      <protection locked="0"/>
    </xf>
    <xf numFmtId="0" fontId="16" fillId="0" borderId="7" xfId="0" applyFont="1" applyBorder="1" applyAlignment="1" applyProtection="1">
      <alignment horizontal="justify" vertical="top" wrapText="1"/>
      <protection locked="0"/>
    </xf>
    <xf numFmtId="0" fontId="16" fillId="0" borderId="8" xfId="0" applyFont="1" applyBorder="1" applyAlignment="1" applyProtection="1">
      <alignment horizontal="justify" vertical="top" wrapText="1"/>
      <protection locked="0"/>
    </xf>
    <xf numFmtId="0" fontId="16" fillId="0" borderId="1" xfId="0" applyFont="1" applyBorder="1" applyAlignment="1" applyProtection="1">
      <alignment horizontal="justify" vertical="top" wrapText="1"/>
      <protection locked="0"/>
    </xf>
    <xf numFmtId="0" fontId="16" fillId="0" borderId="9" xfId="0" applyFont="1" applyBorder="1" applyAlignment="1" applyProtection="1">
      <alignment horizontal="justify"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0.02</c:v>
                </c:pt>
                <c:pt idx="4" formatCode="#,##0.00;&quot;△&quot;#,##0.00">
                  <c:v>0</c:v>
                </c:pt>
              </c:numCache>
            </c:numRef>
          </c:val>
          <c:extLst>
            <c:ext xmlns:c16="http://schemas.microsoft.com/office/drawing/2014/chart" uri="{C3380CC4-5D6E-409C-BE32-E72D297353CC}">
              <c16:uniqueId val="{00000000-D5F2-48CF-859A-BBB5A5B3DA8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0.09</c:v>
                </c:pt>
                <c:pt idx="4">
                  <c:v>0.17</c:v>
                </c:pt>
              </c:numCache>
            </c:numRef>
          </c:val>
          <c:smooth val="0"/>
          <c:extLst>
            <c:ext xmlns:c16="http://schemas.microsoft.com/office/drawing/2014/chart" uri="{C3380CC4-5D6E-409C-BE32-E72D297353CC}">
              <c16:uniqueId val="{00000001-D5F2-48CF-859A-BBB5A5B3DA8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105.24</c:v>
                </c:pt>
                <c:pt idx="4">
                  <c:v>104.61</c:v>
                </c:pt>
              </c:numCache>
            </c:numRef>
          </c:val>
          <c:extLst>
            <c:ext xmlns:c16="http://schemas.microsoft.com/office/drawing/2014/chart" uri="{C3380CC4-5D6E-409C-BE32-E72D297353CC}">
              <c16:uniqueId val="{00000000-925E-418A-AF4F-B43CB91DDFC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107.85</c:v>
                </c:pt>
                <c:pt idx="4">
                  <c:v>108.04</c:v>
                </c:pt>
              </c:numCache>
            </c:numRef>
          </c:val>
          <c:smooth val="0"/>
          <c:extLst>
            <c:ext xmlns:c16="http://schemas.microsoft.com/office/drawing/2014/chart" uri="{C3380CC4-5D6E-409C-BE32-E72D297353CC}">
              <c16:uniqueId val="{00000001-925E-418A-AF4F-B43CB91DDFC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4.09</c:v>
                </c:pt>
                <c:pt idx="4">
                  <c:v>8.02</c:v>
                </c:pt>
              </c:numCache>
            </c:numRef>
          </c:val>
          <c:extLst>
            <c:ext xmlns:c16="http://schemas.microsoft.com/office/drawing/2014/chart" uri="{C3380CC4-5D6E-409C-BE32-E72D297353CC}">
              <c16:uniqueId val="{00000000-36EB-4FA8-8298-E60C52FAB1B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23.79</c:v>
                </c:pt>
                <c:pt idx="4">
                  <c:v>25.66</c:v>
                </c:pt>
              </c:numCache>
            </c:numRef>
          </c:val>
          <c:smooth val="0"/>
          <c:extLst>
            <c:ext xmlns:c16="http://schemas.microsoft.com/office/drawing/2014/chart" uri="{C3380CC4-5D6E-409C-BE32-E72D297353CC}">
              <c16:uniqueId val="{00000001-36EB-4FA8-8298-E60C52FAB1B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c:v>0.53</c:v>
                </c:pt>
              </c:numCache>
            </c:numRef>
          </c:val>
          <c:extLst>
            <c:ext xmlns:c16="http://schemas.microsoft.com/office/drawing/2014/chart" uri="{C3380CC4-5D6E-409C-BE32-E72D297353CC}">
              <c16:uniqueId val="{00000000-27F1-4F27-993F-203DCE56B9E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1.22</c:v>
                </c:pt>
                <c:pt idx="4">
                  <c:v>1.61</c:v>
                </c:pt>
              </c:numCache>
            </c:numRef>
          </c:val>
          <c:smooth val="0"/>
          <c:extLst>
            <c:ext xmlns:c16="http://schemas.microsoft.com/office/drawing/2014/chart" uri="{C3380CC4-5D6E-409C-BE32-E72D297353CC}">
              <c16:uniqueId val="{00000001-27F1-4F27-993F-203DCE56B9E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41CC-4FDA-B812-5DF76C07AD1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4.72</c:v>
                </c:pt>
                <c:pt idx="4">
                  <c:v>4.49</c:v>
                </c:pt>
              </c:numCache>
            </c:numRef>
          </c:val>
          <c:smooth val="0"/>
          <c:extLst>
            <c:ext xmlns:c16="http://schemas.microsoft.com/office/drawing/2014/chart" uri="{C3380CC4-5D6E-409C-BE32-E72D297353CC}">
              <c16:uniqueId val="{00000001-41CC-4FDA-B812-5DF76C07AD1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38.75</c:v>
                </c:pt>
                <c:pt idx="4">
                  <c:v>45.69</c:v>
                </c:pt>
              </c:numCache>
            </c:numRef>
          </c:val>
          <c:extLst>
            <c:ext xmlns:c16="http://schemas.microsoft.com/office/drawing/2014/chart" uri="{C3380CC4-5D6E-409C-BE32-E72D297353CC}">
              <c16:uniqueId val="{00000000-6736-431A-90A2-D6C92EED61A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67.930000000000007</c:v>
                </c:pt>
                <c:pt idx="4">
                  <c:v>68.53</c:v>
                </c:pt>
              </c:numCache>
            </c:numRef>
          </c:val>
          <c:smooth val="0"/>
          <c:extLst>
            <c:ext xmlns:c16="http://schemas.microsoft.com/office/drawing/2014/chart" uri="{C3380CC4-5D6E-409C-BE32-E72D297353CC}">
              <c16:uniqueId val="{00000001-6736-431A-90A2-D6C92EED61A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763.02</c:v>
                </c:pt>
                <c:pt idx="4">
                  <c:v>719.56</c:v>
                </c:pt>
              </c:numCache>
            </c:numRef>
          </c:val>
          <c:extLst>
            <c:ext xmlns:c16="http://schemas.microsoft.com/office/drawing/2014/chart" uri="{C3380CC4-5D6E-409C-BE32-E72D297353CC}">
              <c16:uniqueId val="{00000000-A2CE-4220-A558-D5C2E7B9994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857.88</c:v>
                </c:pt>
                <c:pt idx="4">
                  <c:v>825.1</c:v>
                </c:pt>
              </c:numCache>
            </c:numRef>
          </c:val>
          <c:smooth val="0"/>
          <c:extLst>
            <c:ext xmlns:c16="http://schemas.microsoft.com/office/drawing/2014/chart" uri="{C3380CC4-5D6E-409C-BE32-E72D297353CC}">
              <c16:uniqueId val="{00000001-A2CE-4220-A558-D5C2E7B9994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100</c:v>
                </c:pt>
                <c:pt idx="4">
                  <c:v>100</c:v>
                </c:pt>
              </c:numCache>
            </c:numRef>
          </c:val>
          <c:extLst>
            <c:ext xmlns:c16="http://schemas.microsoft.com/office/drawing/2014/chart" uri="{C3380CC4-5D6E-409C-BE32-E72D297353CC}">
              <c16:uniqueId val="{00000000-69F5-4F06-9CB2-4E50BBC351A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94.97</c:v>
                </c:pt>
                <c:pt idx="4">
                  <c:v>97.07</c:v>
                </c:pt>
              </c:numCache>
            </c:numRef>
          </c:val>
          <c:smooth val="0"/>
          <c:extLst>
            <c:ext xmlns:c16="http://schemas.microsoft.com/office/drawing/2014/chart" uri="{C3380CC4-5D6E-409C-BE32-E72D297353CC}">
              <c16:uniqueId val="{00000001-69F5-4F06-9CB2-4E50BBC351A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181.78</c:v>
                </c:pt>
                <c:pt idx="4">
                  <c:v>182.54</c:v>
                </c:pt>
              </c:numCache>
            </c:numRef>
          </c:val>
          <c:extLst>
            <c:ext xmlns:c16="http://schemas.microsoft.com/office/drawing/2014/chart" uri="{C3380CC4-5D6E-409C-BE32-E72D297353CC}">
              <c16:uniqueId val="{00000000-7EDF-4C42-9F6C-B7B09C675E9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159.49</c:v>
                </c:pt>
                <c:pt idx="4">
                  <c:v>157.81</c:v>
                </c:pt>
              </c:numCache>
            </c:numRef>
          </c:val>
          <c:smooth val="0"/>
          <c:extLst>
            <c:ext xmlns:c16="http://schemas.microsoft.com/office/drawing/2014/chart" uri="{C3380CC4-5D6E-409C-BE32-E72D297353CC}">
              <c16:uniqueId val="{00000001-7EDF-4C42-9F6C-B7B09C675E9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91.81</c:v>
                </c:pt>
                <c:pt idx="4">
                  <c:v>87.55</c:v>
                </c:pt>
              </c:numCache>
            </c:numRef>
          </c:val>
          <c:extLst>
            <c:ext xmlns:c16="http://schemas.microsoft.com/office/drawing/2014/chart" uri="{C3380CC4-5D6E-409C-BE32-E72D297353CC}">
              <c16:uniqueId val="{00000000-387D-4AF3-BE46-1BD5CE36E1A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65.28</c:v>
                </c:pt>
                <c:pt idx="4">
                  <c:v>64.92</c:v>
                </c:pt>
              </c:numCache>
            </c:numRef>
          </c:val>
          <c:smooth val="0"/>
          <c:extLst>
            <c:ext xmlns:c16="http://schemas.microsoft.com/office/drawing/2014/chart" uri="{C3380CC4-5D6E-409C-BE32-E72D297353CC}">
              <c16:uniqueId val="{00000001-387D-4AF3-BE46-1BD5CE36E1A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86.6</c:v>
                </c:pt>
                <c:pt idx="4">
                  <c:v>86.86</c:v>
                </c:pt>
              </c:numCache>
            </c:numRef>
          </c:val>
          <c:extLst>
            <c:ext xmlns:c16="http://schemas.microsoft.com/office/drawing/2014/chart" uri="{C3380CC4-5D6E-409C-BE32-E72D297353CC}">
              <c16:uniqueId val="{00000000-6A96-4D77-8E09-069241112A0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92.72</c:v>
                </c:pt>
                <c:pt idx="4">
                  <c:v>92.88</c:v>
                </c:pt>
              </c:numCache>
            </c:numRef>
          </c:val>
          <c:smooth val="0"/>
          <c:extLst>
            <c:ext xmlns:c16="http://schemas.microsoft.com/office/drawing/2014/chart" uri="{C3380CC4-5D6E-409C-BE32-E72D297353CC}">
              <c16:uniqueId val="{00000001-6A96-4D77-8E09-069241112A0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X50" zoomScale="85" zoomScaleNormal="85"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福島県　会津若松市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Bd1</v>
      </c>
      <c r="X8" s="40"/>
      <c r="Y8" s="40"/>
      <c r="Z8" s="40"/>
      <c r="AA8" s="40"/>
      <c r="AB8" s="40"/>
      <c r="AC8" s="40"/>
      <c r="AD8" s="41" t="str">
        <f>データ!$M$6</f>
        <v>自治体職員</v>
      </c>
      <c r="AE8" s="41"/>
      <c r="AF8" s="41"/>
      <c r="AG8" s="41"/>
      <c r="AH8" s="41"/>
      <c r="AI8" s="41"/>
      <c r="AJ8" s="41"/>
      <c r="AK8" s="3"/>
      <c r="AL8" s="42">
        <f>データ!S6</f>
        <v>115556</v>
      </c>
      <c r="AM8" s="42"/>
      <c r="AN8" s="42"/>
      <c r="AO8" s="42"/>
      <c r="AP8" s="42"/>
      <c r="AQ8" s="42"/>
      <c r="AR8" s="42"/>
      <c r="AS8" s="42"/>
      <c r="AT8" s="35">
        <f>データ!T6</f>
        <v>382.97</v>
      </c>
      <c r="AU8" s="35"/>
      <c r="AV8" s="35"/>
      <c r="AW8" s="35"/>
      <c r="AX8" s="35"/>
      <c r="AY8" s="35"/>
      <c r="AZ8" s="35"/>
      <c r="BA8" s="35"/>
      <c r="BB8" s="35">
        <f>データ!U6</f>
        <v>301.74</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66.45</v>
      </c>
      <c r="J10" s="35"/>
      <c r="K10" s="35"/>
      <c r="L10" s="35"/>
      <c r="M10" s="35"/>
      <c r="N10" s="35"/>
      <c r="O10" s="35"/>
      <c r="P10" s="35">
        <f>データ!P6</f>
        <v>70.7</v>
      </c>
      <c r="Q10" s="35"/>
      <c r="R10" s="35"/>
      <c r="S10" s="35"/>
      <c r="T10" s="35"/>
      <c r="U10" s="35"/>
      <c r="V10" s="35"/>
      <c r="W10" s="35">
        <f>データ!Q6</f>
        <v>79.27</v>
      </c>
      <c r="X10" s="35"/>
      <c r="Y10" s="35"/>
      <c r="Z10" s="35"/>
      <c r="AA10" s="35"/>
      <c r="AB10" s="35"/>
      <c r="AC10" s="35"/>
      <c r="AD10" s="42">
        <f>データ!R6</f>
        <v>2860</v>
      </c>
      <c r="AE10" s="42"/>
      <c r="AF10" s="42"/>
      <c r="AG10" s="42"/>
      <c r="AH10" s="42"/>
      <c r="AI10" s="42"/>
      <c r="AJ10" s="42"/>
      <c r="AK10" s="2"/>
      <c r="AL10" s="42">
        <f>データ!V6</f>
        <v>81050</v>
      </c>
      <c r="AM10" s="42"/>
      <c r="AN10" s="42"/>
      <c r="AO10" s="42"/>
      <c r="AP10" s="42"/>
      <c r="AQ10" s="42"/>
      <c r="AR10" s="42"/>
      <c r="AS10" s="42"/>
      <c r="AT10" s="35">
        <f>データ!W6</f>
        <v>19.61</v>
      </c>
      <c r="AU10" s="35"/>
      <c r="AV10" s="35"/>
      <c r="AW10" s="35"/>
      <c r="AX10" s="35"/>
      <c r="AY10" s="35"/>
      <c r="AZ10" s="35"/>
      <c r="BA10" s="35"/>
      <c r="BB10" s="35">
        <f>データ!X6</f>
        <v>4133.1000000000004</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116</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115</v>
      </c>
      <c r="BM47" s="72"/>
      <c r="BN47" s="72"/>
      <c r="BO47" s="72"/>
      <c r="BP47" s="72"/>
      <c r="BQ47" s="72"/>
      <c r="BR47" s="72"/>
      <c r="BS47" s="72"/>
      <c r="BT47" s="72"/>
      <c r="BU47" s="72"/>
      <c r="BV47" s="72"/>
      <c r="BW47" s="72"/>
      <c r="BX47" s="72"/>
      <c r="BY47" s="72"/>
      <c r="BZ47" s="7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71"/>
      <c r="BM60" s="72"/>
      <c r="BN60" s="72"/>
      <c r="BO60" s="72"/>
      <c r="BP60" s="72"/>
      <c r="BQ60" s="72"/>
      <c r="BR60" s="72"/>
      <c r="BS60" s="72"/>
      <c r="BT60" s="72"/>
      <c r="BU60" s="72"/>
      <c r="BV60" s="72"/>
      <c r="BW60" s="72"/>
      <c r="BX60" s="72"/>
      <c r="BY60" s="72"/>
      <c r="BZ60" s="7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71"/>
      <c r="BM61" s="72"/>
      <c r="BN61" s="72"/>
      <c r="BO61" s="72"/>
      <c r="BP61" s="72"/>
      <c r="BQ61" s="72"/>
      <c r="BR61" s="72"/>
      <c r="BS61" s="72"/>
      <c r="BT61" s="72"/>
      <c r="BU61" s="72"/>
      <c r="BV61" s="72"/>
      <c r="BW61" s="72"/>
      <c r="BX61" s="72"/>
      <c r="BY61" s="72"/>
      <c r="BZ61" s="7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117</v>
      </c>
      <c r="BM66" s="72"/>
      <c r="BN66" s="72"/>
      <c r="BO66" s="72"/>
      <c r="BP66" s="72"/>
      <c r="BQ66" s="72"/>
      <c r="BR66" s="72"/>
      <c r="BS66" s="72"/>
      <c r="BT66" s="72"/>
      <c r="BU66" s="72"/>
      <c r="BV66" s="72"/>
      <c r="BW66" s="72"/>
      <c r="BX66" s="72"/>
      <c r="BY66" s="72"/>
      <c r="BZ66" s="7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1"/>
      <c r="BM67" s="72"/>
      <c r="BN67" s="72"/>
      <c r="BO67" s="72"/>
      <c r="BP67" s="72"/>
      <c r="BQ67" s="72"/>
      <c r="BR67" s="72"/>
      <c r="BS67" s="72"/>
      <c r="BT67" s="72"/>
      <c r="BU67" s="72"/>
      <c r="BV67" s="72"/>
      <c r="BW67" s="72"/>
      <c r="BX67" s="72"/>
      <c r="BY67" s="72"/>
      <c r="BZ67" s="7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1"/>
      <c r="BM68" s="72"/>
      <c r="BN68" s="72"/>
      <c r="BO68" s="72"/>
      <c r="BP68" s="72"/>
      <c r="BQ68" s="72"/>
      <c r="BR68" s="72"/>
      <c r="BS68" s="72"/>
      <c r="BT68" s="72"/>
      <c r="BU68" s="72"/>
      <c r="BV68" s="72"/>
      <c r="BW68" s="72"/>
      <c r="BX68" s="72"/>
      <c r="BY68" s="72"/>
      <c r="BZ68" s="7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1"/>
      <c r="BM69" s="72"/>
      <c r="BN69" s="72"/>
      <c r="BO69" s="72"/>
      <c r="BP69" s="72"/>
      <c r="BQ69" s="72"/>
      <c r="BR69" s="72"/>
      <c r="BS69" s="72"/>
      <c r="BT69" s="72"/>
      <c r="BU69" s="72"/>
      <c r="BV69" s="72"/>
      <c r="BW69" s="72"/>
      <c r="BX69" s="72"/>
      <c r="BY69" s="72"/>
      <c r="BZ69" s="7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1"/>
      <c r="BM70" s="72"/>
      <c r="BN70" s="72"/>
      <c r="BO70" s="72"/>
      <c r="BP70" s="72"/>
      <c r="BQ70" s="72"/>
      <c r="BR70" s="72"/>
      <c r="BS70" s="72"/>
      <c r="BT70" s="72"/>
      <c r="BU70" s="72"/>
      <c r="BV70" s="72"/>
      <c r="BW70" s="72"/>
      <c r="BX70" s="72"/>
      <c r="BY70" s="72"/>
      <c r="BZ70" s="7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1"/>
      <c r="BM71" s="72"/>
      <c r="BN71" s="72"/>
      <c r="BO71" s="72"/>
      <c r="BP71" s="72"/>
      <c r="BQ71" s="72"/>
      <c r="BR71" s="72"/>
      <c r="BS71" s="72"/>
      <c r="BT71" s="72"/>
      <c r="BU71" s="72"/>
      <c r="BV71" s="72"/>
      <c r="BW71" s="72"/>
      <c r="BX71" s="72"/>
      <c r="BY71" s="72"/>
      <c r="BZ71" s="7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1"/>
      <c r="BM72" s="72"/>
      <c r="BN72" s="72"/>
      <c r="BO72" s="72"/>
      <c r="BP72" s="72"/>
      <c r="BQ72" s="72"/>
      <c r="BR72" s="72"/>
      <c r="BS72" s="72"/>
      <c r="BT72" s="72"/>
      <c r="BU72" s="72"/>
      <c r="BV72" s="72"/>
      <c r="BW72" s="72"/>
      <c r="BX72" s="72"/>
      <c r="BY72" s="72"/>
      <c r="BZ72" s="7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1"/>
      <c r="BM73" s="72"/>
      <c r="BN73" s="72"/>
      <c r="BO73" s="72"/>
      <c r="BP73" s="72"/>
      <c r="BQ73" s="72"/>
      <c r="BR73" s="72"/>
      <c r="BS73" s="72"/>
      <c r="BT73" s="72"/>
      <c r="BU73" s="72"/>
      <c r="BV73" s="72"/>
      <c r="BW73" s="72"/>
      <c r="BX73" s="72"/>
      <c r="BY73" s="72"/>
      <c r="BZ73" s="7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1"/>
      <c r="BM74" s="72"/>
      <c r="BN74" s="72"/>
      <c r="BO74" s="72"/>
      <c r="BP74" s="72"/>
      <c r="BQ74" s="72"/>
      <c r="BR74" s="72"/>
      <c r="BS74" s="72"/>
      <c r="BT74" s="72"/>
      <c r="BU74" s="72"/>
      <c r="BV74" s="72"/>
      <c r="BW74" s="72"/>
      <c r="BX74" s="72"/>
      <c r="BY74" s="72"/>
      <c r="BZ74" s="7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1"/>
      <c r="BM75" s="72"/>
      <c r="BN75" s="72"/>
      <c r="BO75" s="72"/>
      <c r="BP75" s="72"/>
      <c r="BQ75" s="72"/>
      <c r="BR75" s="72"/>
      <c r="BS75" s="72"/>
      <c r="BT75" s="72"/>
      <c r="BU75" s="72"/>
      <c r="BV75" s="72"/>
      <c r="BW75" s="72"/>
      <c r="BX75" s="72"/>
      <c r="BY75" s="72"/>
      <c r="BZ75" s="7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1"/>
      <c r="BM76" s="72"/>
      <c r="BN76" s="72"/>
      <c r="BO76" s="72"/>
      <c r="BP76" s="72"/>
      <c r="BQ76" s="72"/>
      <c r="BR76" s="72"/>
      <c r="BS76" s="72"/>
      <c r="BT76" s="72"/>
      <c r="BU76" s="72"/>
      <c r="BV76" s="72"/>
      <c r="BW76" s="72"/>
      <c r="BX76" s="72"/>
      <c r="BY76" s="72"/>
      <c r="BZ76" s="7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1"/>
      <c r="BM77" s="72"/>
      <c r="BN77" s="72"/>
      <c r="BO77" s="72"/>
      <c r="BP77" s="72"/>
      <c r="BQ77" s="72"/>
      <c r="BR77" s="72"/>
      <c r="BS77" s="72"/>
      <c r="BT77" s="72"/>
      <c r="BU77" s="72"/>
      <c r="BV77" s="72"/>
      <c r="BW77" s="72"/>
      <c r="BX77" s="72"/>
      <c r="BY77" s="72"/>
      <c r="BZ77" s="7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1"/>
      <c r="BM78" s="72"/>
      <c r="BN78" s="72"/>
      <c r="BO78" s="72"/>
      <c r="BP78" s="72"/>
      <c r="BQ78" s="72"/>
      <c r="BR78" s="72"/>
      <c r="BS78" s="72"/>
      <c r="BT78" s="72"/>
      <c r="BU78" s="72"/>
      <c r="BV78" s="72"/>
      <c r="BW78" s="72"/>
      <c r="BX78" s="72"/>
      <c r="BY78" s="72"/>
      <c r="BZ78" s="7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1"/>
      <c r="BM79" s="72"/>
      <c r="BN79" s="72"/>
      <c r="BO79" s="72"/>
      <c r="BP79" s="72"/>
      <c r="BQ79" s="72"/>
      <c r="BR79" s="72"/>
      <c r="BS79" s="72"/>
      <c r="BT79" s="72"/>
      <c r="BU79" s="72"/>
      <c r="BV79" s="72"/>
      <c r="BW79" s="72"/>
      <c r="BX79" s="72"/>
      <c r="BY79" s="72"/>
      <c r="BZ79" s="7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1"/>
      <c r="BM80" s="72"/>
      <c r="BN80" s="72"/>
      <c r="BO80" s="72"/>
      <c r="BP80" s="72"/>
      <c r="BQ80" s="72"/>
      <c r="BR80" s="72"/>
      <c r="BS80" s="72"/>
      <c r="BT80" s="72"/>
      <c r="BU80" s="72"/>
      <c r="BV80" s="72"/>
      <c r="BW80" s="72"/>
      <c r="BX80" s="72"/>
      <c r="BY80" s="72"/>
      <c r="BZ80" s="7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1"/>
      <c r="BM81" s="72"/>
      <c r="BN81" s="72"/>
      <c r="BO81" s="72"/>
      <c r="BP81" s="72"/>
      <c r="BQ81" s="72"/>
      <c r="BR81" s="72"/>
      <c r="BS81" s="72"/>
      <c r="BT81" s="72"/>
      <c r="BU81" s="72"/>
      <c r="BV81" s="72"/>
      <c r="BW81" s="72"/>
      <c r="BX81" s="72"/>
      <c r="BY81" s="72"/>
      <c r="BZ81" s="7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15">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kD94swkF9aU2QlH++OWgU8g/CXjRYET+6XlS4M6RBl3lVU6sFA5XnEESVyZF4QMRC5NTCVIwuiZV6Bl+MlS6+w==" saltValue="XqnokMMK+Rd24ZnDszMMu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72028</v>
      </c>
      <c r="D6" s="19">
        <f t="shared" si="3"/>
        <v>46</v>
      </c>
      <c r="E6" s="19">
        <f t="shared" si="3"/>
        <v>17</v>
      </c>
      <c r="F6" s="19">
        <f t="shared" si="3"/>
        <v>1</v>
      </c>
      <c r="G6" s="19">
        <f t="shared" si="3"/>
        <v>0</v>
      </c>
      <c r="H6" s="19" t="str">
        <f t="shared" si="3"/>
        <v>福島県　会津若松市</v>
      </c>
      <c r="I6" s="19" t="str">
        <f t="shared" si="3"/>
        <v>法適用</v>
      </c>
      <c r="J6" s="19" t="str">
        <f t="shared" si="3"/>
        <v>下水道事業</v>
      </c>
      <c r="K6" s="19" t="str">
        <f t="shared" si="3"/>
        <v>公共下水道</v>
      </c>
      <c r="L6" s="19" t="str">
        <f t="shared" si="3"/>
        <v>Bd1</v>
      </c>
      <c r="M6" s="19" t="str">
        <f t="shared" si="3"/>
        <v>自治体職員</v>
      </c>
      <c r="N6" s="20" t="str">
        <f t="shared" si="3"/>
        <v>-</v>
      </c>
      <c r="O6" s="20">
        <f t="shared" si="3"/>
        <v>66.45</v>
      </c>
      <c r="P6" s="20">
        <f t="shared" si="3"/>
        <v>70.7</v>
      </c>
      <c r="Q6" s="20">
        <f t="shared" si="3"/>
        <v>79.27</v>
      </c>
      <c r="R6" s="20">
        <f t="shared" si="3"/>
        <v>2860</v>
      </c>
      <c r="S6" s="20">
        <f t="shared" si="3"/>
        <v>115556</v>
      </c>
      <c r="T6" s="20">
        <f t="shared" si="3"/>
        <v>382.97</v>
      </c>
      <c r="U6" s="20">
        <f t="shared" si="3"/>
        <v>301.74</v>
      </c>
      <c r="V6" s="20">
        <f t="shared" si="3"/>
        <v>81050</v>
      </c>
      <c r="W6" s="20">
        <f t="shared" si="3"/>
        <v>19.61</v>
      </c>
      <c r="X6" s="20">
        <f t="shared" si="3"/>
        <v>4133.1000000000004</v>
      </c>
      <c r="Y6" s="21" t="str">
        <f>IF(Y7="",NA(),Y7)</f>
        <v>-</v>
      </c>
      <c r="Z6" s="21" t="str">
        <f t="shared" ref="Z6:AH6" si="4">IF(Z7="",NA(),Z7)</f>
        <v>-</v>
      </c>
      <c r="AA6" s="21" t="str">
        <f t="shared" si="4"/>
        <v>-</v>
      </c>
      <c r="AB6" s="21">
        <f t="shared" si="4"/>
        <v>105.24</v>
      </c>
      <c r="AC6" s="21">
        <f t="shared" si="4"/>
        <v>104.61</v>
      </c>
      <c r="AD6" s="21" t="str">
        <f t="shared" si="4"/>
        <v>-</v>
      </c>
      <c r="AE6" s="21" t="str">
        <f t="shared" si="4"/>
        <v>-</v>
      </c>
      <c r="AF6" s="21" t="str">
        <f t="shared" si="4"/>
        <v>-</v>
      </c>
      <c r="AG6" s="21">
        <f t="shared" si="4"/>
        <v>107.85</v>
      </c>
      <c r="AH6" s="21">
        <f t="shared" si="4"/>
        <v>108.04</v>
      </c>
      <c r="AI6" s="20" t="str">
        <f>IF(AI7="","",IF(AI7="-","【-】","【"&amp;SUBSTITUTE(TEXT(AI7,"#,##0.00"),"-","△")&amp;"】"))</f>
        <v>【107.02】</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4.72</v>
      </c>
      <c r="AS6" s="21">
        <f t="shared" si="5"/>
        <v>4.49</v>
      </c>
      <c r="AT6" s="20" t="str">
        <f>IF(AT7="","",IF(AT7="-","【-】","【"&amp;SUBSTITUTE(TEXT(AT7,"#,##0.00"),"-","△")&amp;"】"))</f>
        <v>【3.09】</v>
      </c>
      <c r="AU6" s="21" t="str">
        <f>IF(AU7="",NA(),AU7)</f>
        <v>-</v>
      </c>
      <c r="AV6" s="21" t="str">
        <f t="shared" ref="AV6:BD6" si="6">IF(AV7="",NA(),AV7)</f>
        <v>-</v>
      </c>
      <c r="AW6" s="21" t="str">
        <f t="shared" si="6"/>
        <v>-</v>
      </c>
      <c r="AX6" s="21">
        <f t="shared" si="6"/>
        <v>38.75</v>
      </c>
      <c r="AY6" s="21">
        <f t="shared" si="6"/>
        <v>45.69</v>
      </c>
      <c r="AZ6" s="21" t="str">
        <f t="shared" si="6"/>
        <v>-</v>
      </c>
      <c r="BA6" s="21" t="str">
        <f t="shared" si="6"/>
        <v>-</v>
      </c>
      <c r="BB6" s="21" t="str">
        <f t="shared" si="6"/>
        <v>-</v>
      </c>
      <c r="BC6" s="21">
        <f t="shared" si="6"/>
        <v>67.930000000000007</v>
      </c>
      <c r="BD6" s="21">
        <f t="shared" si="6"/>
        <v>68.53</v>
      </c>
      <c r="BE6" s="20" t="str">
        <f>IF(BE7="","",IF(BE7="-","【-】","【"&amp;SUBSTITUTE(TEXT(BE7,"#,##0.00"),"-","△")&amp;"】"))</f>
        <v>【71.39】</v>
      </c>
      <c r="BF6" s="21" t="str">
        <f>IF(BF7="",NA(),BF7)</f>
        <v>-</v>
      </c>
      <c r="BG6" s="21" t="str">
        <f t="shared" ref="BG6:BO6" si="7">IF(BG7="",NA(),BG7)</f>
        <v>-</v>
      </c>
      <c r="BH6" s="21" t="str">
        <f t="shared" si="7"/>
        <v>-</v>
      </c>
      <c r="BI6" s="21">
        <f t="shared" si="7"/>
        <v>763.02</v>
      </c>
      <c r="BJ6" s="21">
        <f t="shared" si="7"/>
        <v>719.56</v>
      </c>
      <c r="BK6" s="21" t="str">
        <f t="shared" si="7"/>
        <v>-</v>
      </c>
      <c r="BL6" s="21" t="str">
        <f t="shared" si="7"/>
        <v>-</v>
      </c>
      <c r="BM6" s="21" t="str">
        <f t="shared" si="7"/>
        <v>-</v>
      </c>
      <c r="BN6" s="21">
        <f t="shared" si="7"/>
        <v>857.88</v>
      </c>
      <c r="BO6" s="21">
        <f t="shared" si="7"/>
        <v>825.1</v>
      </c>
      <c r="BP6" s="20" t="str">
        <f>IF(BP7="","",IF(BP7="-","【-】","【"&amp;SUBSTITUTE(TEXT(BP7,"#,##0.00"),"-","△")&amp;"】"))</f>
        <v>【669.11】</v>
      </c>
      <c r="BQ6" s="21" t="str">
        <f>IF(BQ7="",NA(),BQ7)</f>
        <v>-</v>
      </c>
      <c r="BR6" s="21" t="str">
        <f t="shared" ref="BR6:BZ6" si="8">IF(BR7="",NA(),BR7)</f>
        <v>-</v>
      </c>
      <c r="BS6" s="21" t="str">
        <f t="shared" si="8"/>
        <v>-</v>
      </c>
      <c r="BT6" s="21">
        <f t="shared" si="8"/>
        <v>100</v>
      </c>
      <c r="BU6" s="21">
        <f t="shared" si="8"/>
        <v>100</v>
      </c>
      <c r="BV6" s="21" t="str">
        <f t="shared" si="8"/>
        <v>-</v>
      </c>
      <c r="BW6" s="21" t="str">
        <f t="shared" si="8"/>
        <v>-</v>
      </c>
      <c r="BX6" s="21" t="str">
        <f t="shared" si="8"/>
        <v>-</v>
      </c>
      <c r="BY6" s="21">
        <f t="shared" si="8"/>
        <v>94.97</v>
      </c>
      <c r="BZ6" s="21">
        <f t="shared" si="8"/>
        <v>97.07</v>
      </c>
      <c r="CA6" s="20" t="str">
        <f>IF(CA7="","",IF(CA7="-","【-】","【"&amp;SUBSTITUTE(TEXT(CA7,"#,##0.00"),"-","△")&amp;"】"))</f>
        <v>【99.73】</v>
      </c>
      <c r="CB6" s="21" t="str">
        <f>IF(CB7="",NA(),CB7)</f>
        <v>-</v>
      </c>
      <c r="CC6" s="21" t="str">
        <f t="shared" ref="CC6:CK6" si="9">IF(CC7="",NA(),CC7)</f>
        <v>-</v>
      </c>
      <c r="CD6" s="21" t="str">
        <f t="shared" si="9"/>
        <v>-</v>
      </c>
      <c r="CE6" s="21">
        <f t="shared" si="9"/>
        <v>181.78</v>
      </c>
      <c r="CF6" s="21">
        <f t="shared" si="9"/>
        <v>182.54</v>
      </c>
      <c r="CG6" s="21" t="str">
        <f t="shared" si="9"/>
        <v>-</v>
      </c>
      <c r="CH6" s="21" t="str">
        <f t="shared" si="9"/>
        <v>-</v>
      </c>
      <c r="CI6" s="21" t="str">
        <f t="shared" si="9"/>
        <v>-</v>
      </c>
      <c r="CJ6" s="21">
        <f t="shared" si="9"/>
        <v>159.49</v>
      </c>
      <c r="CK6" s="21">
        <f t="shared" si="9"/>
        <v>157.81</v>
      </c>
      <c r="CL6" s="20" t="str">
        <f>IF(CL7="","",IF(CL7="-","【-】","【"&amp;SUBSTITUTE(TEXT(CL7,"#,##0.00"),"-","△")&amp;"】"))</f>
        <v>【134.98】</v>
      </c>
      <c r="CM6" s="21" t="str">
        <f>IF(CM7="",NA(),CM7)</f>
        <v>-</v>
      </c>
      <c r="CN6" s="21" t="str">
        <f t="shared" ref="CN6:CV6" si="10">IF(CN7="",NA(),CN7)</f>
        <v>-</v>
      </c>
      <c r="CO6" s="21" t="str">
        <f t="shared" si="10"/>
        <v>-</v>
      </c>
      <c r="CP6" s="21">
        <f t="shared" si="10"/>
        <v>91.81</v>
      </c>
      <c r="CQ6" s="21">
        <f t="shared" si="10"/>
        <v>87.55</v>
      </c>
      <c r="CR6" s="21" t="str">
        <f t="shared" si="10"/>
        <v>-</v>
      </c>
      <c r="CS6" s="21" t="str">
        <f t="shared" si="10"/>
        <v>-</v>
      </c>
      <c r="CT6" s="21" t="str">
        <f t="shared" si="10"/>
        <v>-</v>
      </c>
      <c r="CU6" s="21">
        <f t="shared" si="10"/>
        <v>65.28</v>
      </c>
      <c r="CV6" s="21">
        <f t="shared" si="10"/>
        <v>64.92</v>
      </c>
      <c r="CW6" s="20" t="str">
        <f>IF(CW7="","",IF(CW7="-","【-】","【"&amp;SUBSTITUTE(TEXT(CW7,"#,##0.00"),"-","△")&amp;"】"))</f>
        <v>【59.99】</v>
      </c>
      <c r="CX6" s="21" t="str">
        <f>IF(CX7="",NA(),CX7)</f>
        <v>-</v>
      </c>
      <c r="CY6" s="21" t="str">
        <f t="shared" ref="CY6:DG6" si="11">IF(CY7="",NA(),CY7)</f>
        <v>-</v>
      </c>
      <c r="CZ6" s="21" t="str">
        <f t="shared" si="11"/>
        <v>-</v>
      </c>
      <c r="DA6" s="21">
        <f t="shared" si="11"/>
        <v>86.6</v>
      </c>
      <c r="DB6" s="21">
        <f t="shared" si="11"/>
        <v>86.86</v>
      </c>
      <c r="DC6" s="21" t="str">
        <f t="shared" si="11"/>
        <v>-</v>
      </c>
      <c r="DD6" s="21" t="str">
        <f t="shared" si="11"/>
        <v>-</v>
      </c>
      <c r="DE6" s="21" t="str">
        <f t="shared" si="11"/>
        <v>-</v>
      </c>
      <c r="DF6" s="21">
        <f t="shared" si="11"/>
        <v>92.72</v>
      </c>
      <c r="DG6" s="21">
        <f t="shared" si="11"/>
        <v>92.88</v>
      </c>
      <c r="DH6" s="20" t="str">
        <f>IF(DH7="","",IF(DH7="-","【-】","【"&amp;SUBSTITUTE(TEXT(DH7,"#,##0.00"),"-","△")&amp;"】"))</f>
        <v>【95.72】</v>
      </c>
      <c r="DI6" s="21" t="str">
        <f>IF(DI7="",NA(),DI7)</f>
        <v>-</v>
      </c>
      <c r="DJ6" s="21" t="str">
        <f t="shared" ref="DJ6:DR6" si="12">IF(DJ7="",NA(),DJ7)</f>
        <v>-</v>
      </c>
      <c r="DK6" s="21" t="str">
        <f t="shared" si="12"/>
        <v>-</v>
      </c>
      <c r="DL6" s="21">
        <f t="shared" si="12"/>
        <v>4.09</v>
      </c>
      <c r="DM6" s="21">
        <f t="shared" si="12"/>
        <v>8.02</v>
      </c>
      <c r="DN6" s="21" t="str">
        <f t="shared" si="12"/>
        <v>-</v>
      </c>
      <c r="DO6" s="21" t="str">
        <f t="shared" si="12"/>
        <v>-</v>
      </c>
      <c r="DP6" s="21" t="str">
        <f t="shared" si="12"/>
        <v>-</v>
      </c>
      <c r="DQ6" s="21">
        <f t="shared" si="12"/>
        <v>23.79</v>
      </c>
      <c r="DR6" s="21">
        <f t="shared" si="12"/>
        <v>25.66</v>
      </c>
      <c r="DS6" s="20" t="str">
        <f>IF(DS7="","",IF(DS7="-","【-】","【"&amp;SUBSTITUTE(TEXT(DS7,"#,##0.00"),"-","△")&amp;"】"))</f>
        <v>【38.17】</v>
      </c>
      <c r="DT6" s="21" t="str">
        <f>IF(DT7="",NA(),DT7)</f>
        <v>-</v>
      </c>
      <c r="DU6" s="21" t="str">
        <f t="shared" ref="DU6:EC6" si="13">IF(DU7="",NA(),DU7)</f>
        <v>-</v>
      </c>
      <c r="DV6" s="21" t="str">
        <f t="shared" si="13"/>
        <v>-</v>
      </c>
      <c r="DW6" s="20">
        <f t="shared" si="13"/>
        <v>0</v>
      </c>
      <c r="DX6" s="21">
        <f t="shared" si="13"/>
        <v>0.53</v>
      </c>
      <c r="DY6" s="21" t="str">
        <f t="shared" si="13"/>
        <v>-</v>
      </c>
      <c r="DZ6" s="21" t="str">
        <f t="shared" si="13"/>
        <v>-</v>
      </c>
      <c r="EA6" s="21" t="str">
        <f t="shared" si="13"/>
        <v>-</v>
      </c>
      <c r="EB6" s="21">
        <f t="shared" si="13"/>
        <v>1.22</v>
      </c>
      <c r="EC6" s="21">
        <f t="shared" si="13"/>
        <v>1.61</v>
      </c>
      <c r="ED6" s="20" t="str">
        <f>IF(ED7="","",IF(ED7="-","【-】","【"&amp;SUBSTITUTE(TEXT(ED7,"#,##0.00"),"-","△")&amp;"】"))</f>
        <v>【6.54】</v>
      </c>
      <c r="EE6" s="21" t="str">
        <f>IF(EE7="",NA(),EE7)</f>
        <v>-</v>
      </c>
      <c r="EF6" s="21" t="str">
        <f t="shared" ref="EF6:EN6" si="14">IF(EF7="",NA(),EF7)</f>
        <v>-</v>
      </c>
      <c r="EG6" s="21" t="str">
        <f t="shared" si="14"/>
        <v>-</v>
      </c>
      <c r="EH6" s="21">
        <f t="shared" si="14"/>
        <v>0.02</v>
      </c>
      <c r="EI6" s="20">
        <f t="shared" si="14"/>
        <v>0</v>
      </c>
      <c r="EJ6" s="21" t="str">
        <f t="shared" si="14"/>
        <v>-</v>
      </c>
      <c r="EK6" s="21" t="str">
        <f t="shared" si="14"/>
        <v>-</v>
      </c>
      <c r="EL6" s="21" t="str">
        <f t="shared" si="14"/>
        <v>-</v>
      </c>
      <c r="EM6" s="21">
        <f t="shared" si="14"/>
        <v>0.09</v>
      </c>
      <c r="EN6" s="21">
        <f t="shared" si="14"/>
        <v>0.17</v>
      </c>
      <c r="EO6" s="20" t="str">
        <f>IF(EO7="","",IF(EO7="-","【-】","【"&amp;SUBSTITUTE(TEXT(EO7,"#,##0.00"),"-","△")&amp;"】"))</f>
        <v>【0.24】</v>
      </c>
    </row>
    <row r="7" spans="1:148" s="22" customFormat="1" x14ac:dyDescent="0.15">
      <c r="A7" s="14"/>
      <c r="B7" s="23">
        <v>2021</v>
      </c>
      <c r="C7" s="23">
        <v>72028</v>
      </c>
      <c r="D7" s="23">
        <v>46</v>
      </c>
      <c r="E7" s="23">
        <v>17</v>
      </c>
      <c r="F7" s="23">
        <v>1</v>
      </c>
      <c r="G7" s="23">
        <v>0</v>
      </c>
      <c r="H7" s="23" t="s">
        <v>96</v>
      </c>
      <c r="I7" s="23" t="s">
        <v>97</v>
      </c>
      <c r="J7" s="23" t="s">
        <v>98</v>
      </c>
      <c r="K7" s="23" t="s">
        <v>99</v>
      </c>
      <c r="L7" s="23" t="s">
        <v>100</v>
      </c>
      <c r="M7" s="23" t="s">
        <v>101</v>
      </c>
      <c r="N7" s="24" t="s">
        <v>102</v>
      </c>
      <c r="O7" s="24">
        <v>66.45</v>
      </c>
      <c r="P7" s="24">
        <v>70.7</v>
      </c>
      <c r="Q7" s="24">
        <v>79.27</v>
      </c>
      <c r="R7" s="24">
        <v>2860</v>
      </c>
      <c r="S7" s="24">
        <v>115556</v>
      </c>
      <c r="T7" s="24">
        <v>382.97</v>
      </c>
      <c r="U7" s="24">
        <v>301.74</v>
      </c>
      <c r="V7" s="24">
        <v>81050</v>
      </c>
      <c r="W7" s="24">
        <v>19.61</v>
      </c>
      <c r="X7" s="24">
        <v>4133.1000000000004</v>
      </c>
      <c r="Y7" s="24" t="s">
        <v>102</v>
      </c>
      <c r="Z7" s="24" t="s">
        <v>102</v>
      </c>
      <c r="AA7" s="24" t="s">
        <v>102</v>
      </c>
      <c r="AB7" s="24">
        <v>105.24</v>
      </c>
      <c r="AC7" s="24">
        <v>104.61</v>
      </c>
      <c r="AD7" s="24" t="s">
        <v>102</v>
      </c>
      <c r="AE7" s="24" t="s">
        <v>102</v>
      </c>
      <c r="AF7" s="24" t="s">
        <v>102</v>
      </c>
      <c r="AG7" s="24">
        <v>107.85</v>
      </c>
      <c r="AH7" s="24">
        <v>108.04</v>
      </c>
      <c r="AI7" s="24">
        <v>107.02</v>
      </c>
      <c r="AJ7" s="24" t="s">
        <v>102</v>
      </c>
      <c r="AK7" s="24" t="s">
        <v>102</v>
      </c>
      <c r="AL7" s="24" t="s">
        <v>102</v>
      </c>
      <c r="AM7" s="24">
        <v>0</v>
      </c>
      <c r="AN7" s="24">
        <v>0</v>
      </c>
      <c r="AO7" s="24" t="s">
        <v>102</v>
      </c>
      <c r="AP7" s="24" t="s">
        <v>102</v>
      </c>
      <c r="AQ7" s="24" t="s">
        <v>102</v>
      </c>
      <c r="AR7" s="24">
        <v>4.72</v>
      </c>
      <c r="AS7" s="24">
        <v>4.49</v>
      </c>
      <c r="AT7" s="24">
        <v>3.09</v>
      </c>
      <c r="AU7" s="24" t="s">
        <v>102</v>
      </c>
      <c r="AV7" s="24" t="s">
        <v>102</v>
      </c>
      <c r="AW7" s="24" t="s">
        <v>102</v>
      </c>
      <c r="AX7" s="24">
        <v>38.75</v>
      </c>
      <c r="AY7" s="24">
        <v>45.69</v>
      </c>
      <c r="AZ7" s="24" t="s">
        <v>102</v>
      </c>
      <c r="BA7" s="24" t="s">
        <v>102</v>
      </c>
      <c r="BB7" s="24" t="s">
        <v>102</v>
      </c>
      <c r="BC7" s="24">
        <v>67.930000000000007</v>
      </c>
      <c r="BD7" s="24">
        <v>68.53</v>
      </c>
      <c r="BE7" s="24">
        <v>71.39</v>
      </c>
      <c r="BF7" s="24" t="s">
        <v>102</v>
      </c>
      <c r="BG7" s="24" t="s">
        <v>102</v>
      </c>
      <c r="BH7" s="24" t="s">
        <v>102</v>
      </c>
      <c r="BI7" s="24">
        <v>763.02</v>
      </c>
      <c r="BJ7" s="24">
        <v>719.56</v>
      </c>
      <c r="BK7" s="24" t="s">
        <v>102</v>
      </c>
      <c r="BL7" s="24" t="s">
        <v>102</v>
      </c>
      <c r="BM7" s="24" t="s">
        <v>102</v>
      </c>
      <c r="BN7" s="24">
        <v>857.88</v>
      </c>
      <c r="BO7" s="24">
        <v>825.1</v>
      </c>
      <c r="BP7" s="24">
        <v>669.11</v>
      </c>
      <c r="BQ7" s="24" t="s">
        <v>102</v>
      </c>
      <c r="BR7" s="24" t="s">
        <v>102</v>
      </c>
      <c r="BS7" s="24" t="s">
        <v>102</v>
      </c>
      <c r="BT7" s="24">
        <v>100</v>
      </c>
      <c r="BU7" s="24">
        <v>100</v>
      </c>
      <c r="BV7" s="24" t="s">
        <v>102</v>
      </c>
      <c r="BW7" s="24" t="s">
        <v>102</v>
      </c>
      <c r="BX7" s="24" t="s">
        <v>102</v>
      </c>
      <c r="BY7" s="24">
        <v>94.97</v>
      </c>
      <c r="BZ7" s="24">
        <v>97.07</v>
      </c>
      <c r="CA7" s="24">
        <v>99.73</v>
      </c>
      <c r="CB7" s="24" t="s">
        <v>102</v>
      </c>
      <c r="CC7" s="24" t="s">
        <v>102</v>
      </c>
      <c r="CD7" s="24" t="s">
        <v>102</v>
      </c>
      <c r="CE7" s="24">
        <v>181.78</v>
      </c>
      <c r="CF7" s="24">
        <v>182.54</v>
      </c>
      <c r="CG7" s="24" t="s">
        <v>102</v>
      </c>
      <c r="CH7" s="24" t="s">
        <v>102</v>
      </c>
      <c r="CI7" s="24" t="s">
        <v>102</v>
      </c>
      <c r="CJ7" s="24">
        <v>159.49</v>
      </c>
      <c r="CK7" s="24">
        <v>157.81</v>
      </c>
      <c r="CL7" s="24">
        <v>134.97999999999999</v>
      </c>
      <c r="CM7" s="24" t="s">
        <v>102</v>
      </c>
      <c r="CN7" s="24" t="s">
        <v>102</v>
      </c>
      <c r="CO7" s="24" t="s">
        <v>102</v>
      </c>
      <c r="CP7" s="24">
        <v>91.81</v>
      </c>
      <c r="CQ7" s="24">
        <v>87.55</v>
      </c>
      <c r="CR7" s="24" t="s">
        <v>102</v>
      </c>
      <c r="CS7" s="24" t="s">
        <v>102</v>
      </c>
      <c r="CT7" s="24" t="s">
        <v>102</v>
      </c>
      <c r="CU7" s="24">
        <v>65.28</v>
      </c>
      <c r="CV7" s="24">
        <v>64.92</v>
      </c>
      <c r="CW7" s="24">
        <v>59.99</v>
      </c>
      <c r="CX7" s="24" t="s">
        <v>102</v>
      </c>
      <c r="CY7" s="24" t="s">
        <v>102</v>
      </c>
      <c r="CZ7" s="24" t="s">
        <v>102</v>
      </c>
      <c r="DA7" s="24">
        <v>86.6</v>
      </c>
      <c r="DB7" s="24">
        <v>86.86</v>
      </c>
      <c r="DC7" s="24" t="s">
        <v>102</v>
      </c>
      <c r="DD7" s="24" t="s">
        <v>102</v>
      </c>
      <c r="DE7" s="24" t="s">
        <v>102</v>
      </c>
      <c r="DF7" s="24">
        <v>92.72</v>
      </c>
      <c r="DG7" s="24">
        <v>92.88</v>
      </c>
      <c r="DH7" s="24">
        <v>95.72</v>
      </c>
      <c r="DI7" s="24" t="s">
        <v>102</v>
      </c>
      <c r="DJ7" s="24" t="s">
        <v>102</v>
      </c>
      <c r="DK7" s="24" t="s">
        <v>102</v>
      </c>
      <c r="DL7" s="24">
        <v>4.09</v>
      </c>
      <c r="DM7" s="24">
        <v>8.02</v>
      </c>
      <c r="DN7" s="24" t="s">
        <v>102</v>
      </c>
      <c r="DO7" s="24" t="s">
        <v>102</v>
      </c>
      <c r="DP7" s="24" t="s">
        <v>102</v>
      </c>
      <c r="DQ7" s="24">
        <v>23.79</v>
      </c>
      <c r="DR7" s="24">
        <v>25.66</v>
      </c>
      <c r="DS7" s="24">
        <v>38.17</v>
      </c>
      <c r="DT7" s="24" t="s">
        <v>102</v>
      </c>
      <c r="DU7" s="24" t="s">
        <v>102</v>
      </c>
      <c r="DV7" s="24" t="s">
        <v>102</v>
      </c>
      <c r="DW7" s="24">
        <v>0</v>
      </c>
      <c r="DX7" s="24">
        <v>0.53</v>
      </c>
      <c r="DY7" s="24" t="s">
        <v>102</v>
      </c>
      <c r="DZ7" s="24" t="s">
        <v>102</v>
      </c>
      <c r="EA7" s="24" t="s">
        <v>102</v>
      </c>
      <c r="EB7" s="24">
        <v>1.22</v>
      </c>
      <c r="EC7" s="24">
        <v>1.61</v>
      </c>
      <c r="ED7" s="24">
        <v>6.54</v>
      </c>
      <c r="EE7" s="24" t="s">
        <v>102</v>
      </c>
      <c r="EF7" s="24" t="s">
        <v>102</v>
      </c>
      <c r="EG7" s="24" t="s">
        <v>102</v>
      </c>
      <c r="EH7" s="24">
        <v>0.02</v>
      </c>
      <c r="EI7" s="24">
        <v>0</v>
      </c>
      <c r="EJ7" s="24" t="s">
        <v>102</v>
      </c>
      <c r="EK7" s="24" t="s">
        <v>102</v>
      </c>
      <c r="EL7" s="24" t="s">
        <v>102</v>
      </c>
      <c r="EM7" s="24">
        <v>0.09</v>
      </c>
      <c r="EN7" s="24">
        <v>0.17</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荒井 幸輔</cp:lastModifiedBy>
  <cp:lastPrinted>2023-01-18T06:30:59Z</cp:lastPrinted>
  <dcterms:created xsi:type="dcterms:W3CDTF">2023-01-12T23:27:08Z</dcterms:created>
  <dcterms:modified xsi:type="dcterms:W3CDTF">2023-01-18T07:06:26Z</dcterms:modified>
  <cp:category/>
</cp:coreProperties>
</file>