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5.1　公営企業に係る経営比較分析表（令和３年度決算）の分析等について\【経営比較分析表】2021_072125_46_1718\■財政課提出\"/>
    </mc:Choice>
  </mc:AlternateContent>
  <workbookProtection workbookAlgorithmName="SHA-512" workbookHashValue="ufCqjb0OBdP9PGVv7WmAQGCW8c5UCuiA0qvnaBJ4pi/EupQRdgcjbHNWQmPSgQNrPpHcO3rJrqjBk1Cn/xcAiw==" workbookSaltValue="r2J4XxfOJHfnNbME4dqq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<sst xmlns="http://schemas.openxmlformats.org/spreadsheetml/2006/main" count="231" uniqueCount="119">
  <si>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</si>
  <si>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</si>
  <si>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</si>
  <si>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</si>
  <si>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</si>
  <si>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</si>
  <si>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</si>
  <si>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</si>
  <si>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</si>
  <si>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</si>
  <si>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</si>
  <si>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</si>
  <si>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</si>
  <si>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</si>
  <si>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</si>
  <si>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</si>
  <si>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</si>
  <si>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</si>
  <si>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</si>
  <si>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</si>
  <si>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</si>
  <si>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</si>
  <si>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</si>
  <si>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</si>
  <si>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</si>
  <si>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</si>
  <si>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</si>
  <si>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</si>
  <si>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</si>
  <si>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</si>
  <si>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</si>
  <si>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</si>
  <si>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</si>
  <si>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</si>
  <si>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</si>
  <si>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</si>
  <si>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</si>
  <si>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</si>
  <si>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</si>
  <si>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</si>
  <si>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</si>
  <si>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</si>
  <si>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</si>
  <si>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</si>
  <si>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</si>
  <si>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</si>
  <si>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</si>
  <si>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</si>
  <si>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</si>
  <si>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</si>
  <si>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</si>
  <si>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</si>
  <si>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</si>
  <si>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</si>
  <si>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</si>
  <si>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</si>
  <si>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</si>
  <si>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</si>
  <si>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</si>
  <si>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</si>
  <si>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</si>
  <si>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</si>
  <si>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</si>
  <si>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</si>
  <si>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</si>
  <si>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</si>
  <si>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</si>
  <si>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</si>
  <si>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</si>
  <si>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</si>
  <si>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</si>
  <si>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</si>
  <si>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</si>
  <si>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</si>
  <si>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</si>
  <si>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</si>
  <si>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</si>
  <si>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</si>
  <si>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</si>
  <si>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</si>
  <si>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</si>
  <si>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</si>
  <si>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</si>
  <si>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</si>
  <si>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</si>
  <si>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</si>
  <si>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</si>
  <si>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</si>
  <si>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</si>
  <si>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</si>
  <si>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</si>
  <si>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</si>
  <si>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</si>
  <si>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</si>
  <si>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</si>
  <si>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</si>
  <si>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</si>
  <si>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</si>
  <si>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</si>
  <si>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</si>
  <si>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</si>
  <si>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</si>
  <si>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</si>
  <si>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</si>
  <si>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</si>
  <si>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</si>
  <si>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</si>
  <si>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</si>
  <si>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</si>
  <si>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</si>
  <si>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</si>
  <si>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</si>
  <si>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</si>
  <si>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</si>
  <si>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</si>
  <si>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</si>
  <si>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法定耐用年数に近い資産が多いため類似団体平均値より高い状況である。これは、供用開始の早い原町区において老朽化した管渠が多いことに起因している。
　今後も、経常収支比率に注視しながら、必要に応じて経営改善や投資計画の見直しを行っていく必要がある。
</t>
    </r>
    <r>
      <rPr>
        <b/>
        <sz val="11"/>
        <color theme="1"/>
        <rFont val="ＭＳ ゴシック"/>
        <family val="3"/>
        <charset val="128"/>
      </rPr>
      <t>②管渠老朽化率</t>
    </r>
    <r>
      <rPr>
        <sz val="11"/>
        <color theme="1"/>
        <rFont val="ＭＳ ゴシック"/>
        <family val="3"/>
        <charset val="128"/>
      </rPr>
      <t xml:space="preserve">
　管渠老朽化率は年々増加傾向にあるが、長寿命化計画に基づいて優先順位の高い区域から段階的に管渠更生工事等を行っている状況である。
</t>
    </r>
    <r>
      <rPr>
        <b/>
        <sz val="11"/>
        <color theme="1"/>
        <rFont val="ＭＳ ゴシック"/>
        <family val="3"/>
        <charset val="128"/>
      </rPr>
      <t>③管渠改善率</t>
    </r>
    <r>
      <rPr>
        <sz val="11"/>
        <color theme="1"/>
        <rFont val="ＭＳ ゴシック"/>
        <family val="3"/>
        <charset val="128"/>
      </rPr>
      <t xml:space="preserve">
　現況調査を行いながら最適な更新を進めており、今後も継続して適切な維持管理に努めていく必要がある。</t>
    </r>
    <rPh sb="87" eb="89">
      <t>コンゴ</t>
    </rPh>
    <rPh sb="91" eb="93">
      <t>ケイジョウ</t>
    </rPh>
    <rPh sb="93" eb="95">
      <t>シュウシ</t>
    </rPh>
    <rPh sb="95" eb="97">
      <t>ヒリツ</t>
    </rPh>
    <rPh sb="98" eb="100">
      <t>チュウシ</t>
    </rPh>
    <rPh sb="105" eb="107">
      <t>ヒツヨウ</t>
    </rPh>
    <rPh sb="108" eb="109">
      <t>オウ</t>
    </rPh>
    <rPh sb="111" eb="113">
      <t>ケイエイ</t>
    </rPh>
    <rPh sb="113" eb="115">
      <t>カイゼン</t>
    </rPh>
    <rPh sb="116" eb="118">
      <t>トウシ</t>
    </rPh>
    <rPh sb="118" eb="120">
      <t>ケイカク</t>
    </rPh>
    <rPh sb="121" eb="123">
      <t>ミナオ</t>
    </rPh>
    <rPh sb="125" eb="126">
      <t>オコナ</t>
    </rPh>
    <rPh sb="130" eb="132">
      <t>ヒツヨウ</t>
    </rPh>
    <phoneticPr fontId="4"/>
  </si>
  <si>
    <t>　本市の公共下水道事業は、東日本大震災及び福島第一原子力発電所事故の影響により、一時的に財政状況が悪化したが、平成26年度以降は毎年純利益を計上しており、経営状況は回復の傾向を示している。
　しかし、近年、施設の老朽化に伴う維持管理費が増加していることから、長寿命化計画に基づいた管渠及び施設の更新が必要となっている。
　また、今後、人口減少に伴う使用料収入の減少が見込まれることや、物価高騰等の影響により更なる維持管理費の増加も見込まれることから、現行使用料体系の妥当性や改定の必要性を検証していく必要がある。
　併せて、平成28年度に策定した経営戦略についても、実状と乖離している傾向がみられることから、現行使用料体系の検証結果を踏まえた上で改定し、中長期的な財政計画に基づき健全経営を維持していく必要がある。</t>
    <rPh sb="1" eb="2">
      <t>ホン</t>
    </rPh>
    <rPh sb="164" eb="166">
      <t>コンゴ</t>
    </rPh>
    <rPh sb="167" eb="169">
      <t>ジンコウ</t>
    </rPh>
    <rPh sb="169" eb="171">
      <t>ゲンショウ</t>
    </rPh>
    <rPh sb="172" eb="173">
      <t>トモナ</t>
    </rPh>
    <rPh sb="174" eb="177">
      <t>シヨウリョウ</t>
    </rPh>
    <rPh sb="177" eb="179">
      <t>シュウニュウ</t>
    </rPh>
    <rPh sb="180" eb="182">
      <t>ゲンショウ</t>
    </rPh>
    <rPh sb="183" eb="185">
      <t>ミコ</t>
    </rPh>
    <rPh sb="192" eb="194">
      <t>ブッカ</t>
    </rPh>
    <rPh sb="194" eb="196">
      <t>コウトウ</t>
    </rPh>
    <rPh sb="196" eb="197">
      <t>トウ</t>
    </rPh>
    <rPh sb="198" eb="200">
      <t>エイキョウ</t>
    </rPh>
    <rPh sb="203" eb="204">
      <t>サラ</t>
    </rPh>
    <rPh sb="206" eb="208">
      <t>イジ</t>
    </rPh>
    <rPh sb="208" eb="211">
      <t>カンリヒ</t>
    </rPh>
    <rPh sb="212" eb="214">
      <t>ゾウカ</t>
    </rPh>
    <rPh sb="215" eb="217">
      <t>ミコ</t>
    </rPh>
    <rPh sb="225" eb="227">
      <t>ゲンコウ</t>
    </rPh>
    <rPh sb="227" eb="230">
      <t>シヨウリョウ</t>
    </rPh>
    <rPh sb="230" eb="232">
      <t>タイケイ</t>
    </rPh>
    <rPh sb="233" eb="236">
      <t>ダトウセイ</t>
    </rPh>
    <rPh sb="237" eb="239">
      <t>カイテイ</t>
    </rPh>
    <rPh sb="240" eb="243">
      <t>ヒツヨウセイ</t>
    </rPh>
    <rPh sb="244" eb="246">
      <t>ケンショウ</t>
    </rPh>
    <rPh sb="250" eb="252">
      <t>ヒツヨウ</t>
    </rPh>
    <rPh sb="258" eb="259">
      <t>アワ</t>
    </rPh>
    <rPh sb="262" eb="264">
      <t>ヘイセイ</t>
    </rPh>
    <rPh sb="266" eb="268">
      <t>ネンド</t>
    </rPh>
    <rPh sb="269" eb="271">
      <t>サクテイ</t>
    </rPh>
    <rPh sb="273" eb="275">
      <t>ケイエイ</t>
    </rPh>
    <rPh sb="275" eb="277">
      <t>センリャク</t>
    </rPh>
    <rPh sb="283" eb="285">
      <t>ジツジョウ</t>
    </rPh>
    <rPh sb="286" eb="288">
      <t>カイリ</t>
    </rPh>
    <rPh sb="292" eb="294">
      <t>ケイコウ</t>
    </rPh>
    <rPh sb="304" eb="306">
      <t>ゲンコウ</t>
    </rPh>
    <rPh sb="306" eb="309">
      <t>シヨウリョウ</t>
    </rPh>
    <rPh sb="309" eb="311">
      <t>タイケイ</t>
    </rPh>
    <rPh sb="312" eb="314">
      <t>ケンショウ</t>
    </rPh>
    <rPh sb="314" eb="316">
      <t>ケッカ</t>
    </rPh>
    <rPh sb="317" eb="318">
      <t>フ</t>
    </rPh>
    <rPh sb="321" eb="322">
      <t>ウエ</t>
    </rPh>
    <rPh sb="323" eb="325">
      <t>カイテイ</t>
    </rPh>
    <rPh sb="327" eb="330">
      <t>チュウチョウキ</t>
    </rPh>
    <rPh sb="330" eb="331">
      <t>テキ</t>
    </rPh>
    <rPh sb="332" eb="334">
      <t>ザイセイ</t>
    </rPh>
    <rPh sb="334" eb="336">
      <t>ケイカク</t>
    </rPh>
    <rPh sb="337" eb="338">
      <t>モト</t>
    </rPh>
    <rPh sb="340" eb="342">
      <t>ケンゼン</t>
    </rPh>
    <rPh sb="342" eb="344">
      <t>ケイエイ</t>
    </rPh>
    <rPh sb="345" eb="347">
      <t>イジ</t>
    </rPh>
    <rPh sb="351" eb="353">
      <t>ヒツヨウ</t>
    </rPh>
    <phoneticPr fontId="4"/>
  </si>
  <si>
    <r>
      <rPr>
        <b/>
        <sz val="11"/>
        <color theme="1"/>
        <rFont val="ＭＳ ゴシック"/>
        <family val="3"/>
        <charset val="128"/>
      </rPr>
      <t>①経常収支比率</t>
    </r>
    <r>
      <rPr>
        <sz val="11"/>
        <color theme="1"/>
        <rFont val="ＭＳ ゴシック"/>
        <family val="3"/>
        <charset val="128"/>
      </rPr>
      <t xml:space="preserve">
　過去5年間、いずれも100％を上回っており、平成30年度以降は類似団体平均を上回っている状況である。
　令和3年度は前年度より減少している。主な要因は使用料収入の減少によるものである。
</t>
    </r>
    <r>
      <rPr>
        <b/>
        <sz val="11"/>
        <color theme="1"/>
        <rFont val="ＭＳ ゴシック"/>
        <family val="3"/>
        <charset val="128"/>
      </rPr>
      <t>②累積欠損金比率</t>
    </r>
    <r>
      <rPr>
        <sz val="11"/>
        <color theme="1"/>
        <rFont val="ＭＳ ゴシック"/>
        <family val="3"/>
        <charset val="128"/>
      </rPr>
      <t xml:space="preserve">
　東日本大震災及び福島第一原子力発電所事故の影響により、本市の累積欠損金は大きく増加したが、平成26年度以降は毎年純利益を計上しており、未処理欠損金は着実に減少し、令和3年度では利益剰余金の計上に転じている。
</t>
    </r>
    <r>
      <rPr>
        <b/>
        <sz val="11"/>
        <color theme="1"/>
        <rFont val="ＭＳ ゴシック"/>
        <family val="3"/>
        <charset val="128"/>
      </rPr>
      <t>③流動比率</t>
    </r>
    <r>
      <rPr>
        <sz val="11"/>
        <color theme="1"/>
        <rFont val="ＭＳ ゴシック"/>
        <family val="3"/>
        <charset val="128"/>
      </rPr>
      <t xml:space="preserve">
　過去5年間100％を超えており、いずれも類似団体平均を大きく上回っており、短期的な債務に対する支払能力を有している状況である。
</t>
    </r>
    <r>
      <rPr>
        <b/>
        <sz val="11"/>
        <color theme="1"/>
        <rFont val="ＭＳ ゴシック"/>
        <family val="3"/>
        <charset val="128"/>
      </rPr>
      <t>⑤⑥経費回収率、汚水処理原価</t>
    </r>
    <r>
      <rPr>
        <sz val="11"/>
        <color theme="1"/>
        <rFont val="ＭＳ ゴシック"/>
        <family val="3"/>
        <charset val="128"/>
      </rPr>
      <t xml:space="preserve">
　過去5年間、90％台後半を推移しており、いずれも類似団体平均を上回っている。しかし、汚水処理原価が前年度よりも上昇していることから、今後の推移を注視していく必要がある。
</t>
    </r>
    <r>
      <rPr>
        <b/>
        <sz val="11"/>
        <color theme="1"/>
        <rFont val="ＭＳ ゴシック"/>
        <family val="3"/>
        <charset val="128"/>
      </rPr>
      <t>⑧水洗化率</t>
    </r>
    <r>
      <rPr>
        <sz val="11"/>
        <color theme="1"/>
        <rFont val="ＭＳ ゴシック"/>
        <family val="3"/>
        <charset val="128"/>
      </rPr>
      <t xml:space="preserve">
　類似団体平均は下回るものの、過去5年間の状況から、管渠整備による処理区域内人口の増加傾向を確認することができる。
　今後は、管渠整備にかかる費用対効果を検証しながら水洗化率の向上を図っていく。</t>
    </r>
    <rPh sb="9" eb="11">
      <t>カコ</t>
    </rPh>
    <rPh sb="12" eb="14">
      <t>ネンカン</t>
    </rPh>
    <rPh sb="24" eb="26">
      <t>ウワマワ</t>
    </rPh>
    <rPh sb="31" eb="33">
      <t>ヘイセイ</t>
    </rPh>
    <rPh sb="35" eb="37">
      <t>ネンド</t>
    </rPh>
    <rPh sb="37" eb="39">
      <t>イコウ</t>
    </rPh>
    <rPh sb="40" eb="42">
      <t>ルイジ</t>
    </rPh>
    <rPh sb="42" eb="44">
      <t>ダンタイ</t>
    </rPh>
    <rPh sb="44" eb="46">
      <t>ヘイキン</t>
    </rPh>
    <rPh sb="47" eb="49">
      <t>ウワマワ</t>
    </rPh>
    <rPh sb="53" eb="55">
      <t>ジョウキョウ</t>
    </rPh>
    <rPh sb="61" eb="63">
      <t>レイワ</t>
    </rPh>
    <rPh sb="64" eb="66">
      <t>ネンド</t>
    </rPh>
    <rPh sb="67" eb="70">
      <t>ゼンネンド</t>
    </rPh>
    <rPh sb="72" eb="74">
      <t>ゲンショウ</t>
    </rPh>
    <rPh sb="79" eb="80">
      <t>オモ</t>
    </rPh>
    <rPh sb="81" eb="83">
      <t>ヨウイン</t>
    </rPh>
    <rPh sb="84" eb="87">
      <t>シヨウリョウ</t>
    </rPh>
    <rPh sb="87" eb="89">
      <t>シュウニュウ</t>
    </rPh>
    <rPh sb="90" eb="92">
      <t>ゲンショウ</t>
    </rPh>
    <rPh sb="139" eb="140">
      <t>ホン</t>
    </rPh>
    <rPh sb="193" eb="195">
      <t>レイワ</t>
    </rPh>
    <rPh sb="196" eb="198">
      <t>ネンド</t>
    </rPh>
    <rPh sb="200" eb="202">
      <t>リエキ</t>
    </rPh>
    <rPh sb="202" eb="205">
      <t>ジョウヨキン</t>
    </rPh>
    <rPh sb="206" eb="208">
      <t>ケイジョウ</t>
    </rPh>
    <rPh sb="209" eb="210">
      <t>テン</t>
    </rPh>
    <rPh sb="217" eb="219">
      <t>リュウドウ</t>
    </rPh>
    <rPh sb="219" eb="221">
      <t>ヒリツ</t>
    </rPh>
    <rPh sb="223" eb="225">
      <t>カコ</t>
    </rPh>
    <rPh sb="226" eb="228">
      <t>ネンカン</t>
    </rPh>
    <rPh sb="233" eb="234">
      <t>コ</t>
    </rPh>
    <rPh sb="243" eb="245">
      <t>ルイジ</t>
    </rPh>
    <rPh sb="245" eb="247">
      <t>ダンタイ</t>
    </rPh>
    <rPh sb="247" eb="249">
      <t>ヘイキン</t>
    </rPh>
    <rPh sb="250" eb="251">
      <t>オオ</t>
    </rPh>
    <rPh sb="253" eb="255">
      <t>ウワマワ</t>
    </rPh>
    <rPh sb="260" eb="262">
      <t>タンキ</t>
    </rPh>
    <rPh sb="262" eb="263">
      <t>テキ</t>
    </rPh>
    <rPh sb="264" eb="266">
      <t>サイム</t>
    </rPh>
    <rPh sb="267" eb="268">
      <t>タイ</t>
    </rPh>
    <rPh sb="270" eb="272">
      <t>シハライ</t>
    </rPh>
    <rPh sb="272" eb="274">
      <t>ノウリョク</t>
    </rPh>
    <rPh sb="275" eb="276">
      <t>ユウ</t>
    </rPh>
    <rPh sb="280" eb="282">
      <t>ジョウキョウ</t>
    </rPh>
    <rPh sb="295" eb="297">
      <t>オスイ</t>
    </rPh>
    <rPh sb="297" eb="299">
      <t>ショリ</t>
    </rPh>
    <rPh sb="299" eb="301">
      <t>ゲンカ</t>
    </rPh>
    <rPh sb="303" eb="305">
      <t>カコ</t>
    </rPh>
    <rPh sb="306" eb="308">
      <t>ネンカン</t>
    </rPh>
    <rPh sb="312" eb="313">
      <t>ダイ</t>
    </rPh>
    <rPh sb="313" eb="315">
      <t>コウハン</t>
    </rPh>
    <rPh sb="316" eb="318">
      <t>スイイ</t>
    </rPh>
    <rPh sb="327" eb="329">
      <t>ルイジ</t>
    </rPh>
    <rPh sb="329" eb="331">
      <t>ダンタイ</t>
    </rPh>
    <rPh sb="331" eb="333">
      <t>ヘイキン</t>
    </rPh>
    <rPh sb="334" eb="336">
      <t>ウワマワ</t>
    </rPh>
    <rPh sb="345" eb="347">
      <t>オスイ</t>
    </rPh>
    <rPh sb="347" eb="349">
      <t>ショリ</t>
    </rPh>
    <rPh sb="349" eb="351">
      <t>ゲンカ</t>
    </rPh>
    <rPh sb="352" eb="355">
      <t>ゼンネンド</t>
    </rPh>
    <rPh sb="358" eb="360">
      <t>ジョウショウ</t>
    </rPh>
    <rPh sb="369" eb="371">
      <t>コンゴ</t>
    </rPh>
    <rPh sb="372" eb="374">
      <t>スイイ</t>
    </rPh>
    <rPh sb="375" eb="377">
      <t>チュウシ</t>
    </rPh>
    <rPh sb="381" eb="383">
      <t>ヒツヨウ</t>
    </rPh>
    <rPh sb="389" eb="392">
      <t>スイセンカ</t>
    </rPh>
    <rPh sb="392" eb="393">
      <t>リツ</t>
    </rPh>
    <rPh sb="395" eb="397">
      <t>ルイジ</t>
    </rPh>
    <rPh sb="397" eb="399">
      <t>ダンタイ</t>
    </rPh>
    <rPh sb="399" eb="401">
      <t>ヘイキン</t>
    </rPh>
    <rPh sb="402" eb="404">
      <t>シタマワ</t>
    </rPh>
    <rPh sb="409" eb="411">
      <t>カコ</t>
    </rPh>
    <rPh sb="412" eb="414">
      <t>ネンカン</t>
    </rPh>
    <rPh sb="415" eb="417">
      <t>ジョウキョウ</t>
    </rPh>
    <rPh sb="420" eb="422">
      <t>カンキョ</t>
    </rPh>
    <rPh sb="422" eb="424">
      <t>セイビ</t>
    </rPh>
    <rPh sb="427" eb="429">
      <t>ショリ</t>
    </rPh>
    <rPh sb="429" eb="431">
      <t>クイキ</t>
    </rPh>
    <rPh sb="431" eb="432">
      <t>ナイ</t>
    </rPh>
    <rPh sb="432" eb="434">
      <t>ジンコウ</t>
    </rPh>
    <rPh sb="435" eb="437">
      <t>ゾウカ</t>
    </rPh>
    <rPh sb="437" eb="439">
      <t>ケイコウ</t>
    </rPh>
    <rPh sb="440" eb="442">
      <t>カクニン</t>
    </rPh>
    <rPh sb="453" eb="455">
      <t>コンゴ</t>
    </rPh>
    <rPh sb="457" eb="459">
      <t>カンキョ</t>
    </rPh>
    <rPh sb="459" eb="461">
      <t>セイビ</t>
    </rPh>
    <rPh sb="465" eb="470">
      <t>ヒヨウタイコウカ</t>
    </rPh>
    <rPh sb="471" eb="473">
      <t>ケンショウ</t>
    </rPh>
    <rPh sb="477" eb="480">
      <t>スイセンカ</t>
    </rPh>
    <rPh sb="480" eb="481">
      <t>リツ</t>
    </rPh>
    <rPh sb="482" eb="484">
      <t>コウジョウ</t>
    </rPh>
    <rPh sb="485" eb="48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</si>
</sst>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0.22</c:v>
                </c:pt>
                <c:pt idx="1">
                  <c:v>0.13</c:v>
                </c:pt>
                <c:pt idx="2">
                  <c:v>0.01</c:v>
                </c:pt>
                <c:pt idx="3" formatCode="#,##0.00;&quot;△&quot;#,##0.00">
                  <c:v>0</c:v>
                </c:pt>
                <c:pt idx="4" formatCode="#,##0.00;&quot;△&quot;#,##0.00">
                  <c:v>0</c:v>
                </c:pt>
              </c:numCache>
            </c:numRef>
          </c:val>
          <c:extLst>
            <c:ext xmlns:c16="http://schemas.microsoft.com/office/drawing/2014/chart" uri="{C3380CC4-5D6E-409C-BE32-E72D297353CC}">
              <c16:uniqueId val="{00000000-979D-425C-8037-4FD5A48F85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979D-425C-8037-4FD5A48F85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81.61</c:v>
                </c:pt>
                <c:pt idx="1">
                  <c:v>76.22</c:v>
                </c:pt>
                <c:pt idx="2">
                  <c:v>96.14</c:v>
                </c:pt>
                <c:pt idx="3">
                  <c:v>80.27</c:v>
                </c:pt>
                <c:pt idx="4">
                  <c:v>76.97</c:v>
                </c:pt>
              </c:numCache>
            </c:numRef>
          </c:val>
          <c:extLst>
            <c:ext xmlns:c16="http://schemas.microsoft.com/office/drawing/2014/chart" uri="{C3380CC4-5D6E-409C-BE32-E72D297353CC}">
              <c16:uniqueId val="{00000000-E037-423C-96C1-BFC6E352FD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E037-423C-96C1-BFC6E352FD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91.67</c:v>
                </c:pt>
                <c:pt idx="1">
                  <c:v>91.93</c:v>
                </c:pt>
                <c:pt idx="2">
                  <c:v>92.13</c:v>
                </c:pt>
                <c:pt idx="3">
                  <c:v>91.89</c:v>
                </c:pt>
                <c:pt idx="4">
                  <c:v>92.35</c:v>
                </c:pt>
              </c:numCache>
            </c:numRef>
          </c:val>
          <c:extLst>
            <c:ext xmlns:c16="http://schemas.microsoft.com/office/drawing/2014/chart" uri="{C3380CC4-5D6E-409C-BE32-E72D297353CC}">
              <c16:uniqueId val="{00000000-2142-4642-9518-C3E3F5E98B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2142-4642-9518-C3E3F5E98B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104.67</c:v>
                </c:pt>
                <c:pt idx="1">
                  <c:v>107.14</c:v>
                </c:pt>
                <c:pt idx="2">
                  <c:v>115.1</c:v>
                </c:pt>
                <c:pt idx="3">
                  <c:v>109.58</c:v>
                </c:pt>
                <c:pt idx="4">
                  <c:v>108.58</c:v>
                </c:pt>
              </c:numCache>
            </c:numRef>
          </c:val>
          <c:extLst>
            <c:ext xmlns:c16="http://schemas.microsoft.com/office/drawing/2014/chart" uri="{C3380CC4-5D6E-409C-BE32-E72D297353CC}">
              <c16:uniqueId val="{00000000-46F4-4891-83E4-B7A605CBC2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46F4-4891-83E4-B7A605CBC2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32.799999999999997</c:v>
                </c:pt>
                <c:pt idx="1">
                  <c:v>35.14</c:v>
                </c:pt>
                <c:pt idx="2">
                  <c:v>37.08</c:v>
                </c:pt>
                <c:pt idx="3">
                  <c:v>38.880000000000003</c:v>
                </c:pt>
                <c:pt idx="4">
                  <c:v>40.9</c:v>
                </c:pt>
              </c:numCache>
            </c:numRef>
          </c:val>
          <c:extLst>
            <c:ext xmlns:c16="http://schemas.microsoft.com/office/drawing/2014/chart" uri="{C3380CC4-5D6E-409C-BE32-E72D297353CC}">
              <c16:uniqueId val="{00000000-3791-4015-81D6-4207802862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3791-4015-81D6-4207802862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1.83</c:v>
                </c:pt>
                <c:pt idx="1">
                  <c:v>2.0099999999999998</c:v>
                </c:pt>
                <c:pt idx="2">
                  <c:v>2.4300000000000002</c:v>
                </c:pt>
                <c:pt idx="3">
                  <c:v>3.26</c:v>
                </c:pt>
                <c:pt idx="4">
                  <c:v>3.42</c:v>
                </c:pt>
              </c:numCache>
            </c:numRef>
          </c:val>
          <c:extLst>
            <c:ext xmlns:c16="http://schemas.microsoft.com/office/drawing/2014/chart" uri="{C3380CC4-5D6E-409C-BE32-E72D297353CC}">
              <c16:uniqueId val="{00000000-BEB6-47B0-85D7-23F4828D80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BEB6-47B0-85D7-23F4828D80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102.97</c:v>
                </c:pt>
                <c:pt idx="1">
                  <c:v>80.61</c:v>
                </c:pt>
                <c:pt idx="2">
                  <c:v>57.84</c:v>
                </c:pt>
                <c:pt idx="3">
                  <c:v>21.47</c:v>
                </c:pt>
                <c:pt idx="4" formatCode="#,##0.00;&quot;△&quot;#,##0.00">
                  <c:v>0</c:v>
                </c:pt>
              </c:numCache>
            </c:numRef>
          </c:val>
          <c:extLst>
            <c:ext xmlns:c16="http://schemas.microsoft.com/office/drawing/2014/chart" uri="{C3380CC4-5D6E-409C-BE32-E72D297353CC}">
              <c16:uniqueId val="{00000000-B03D-49AB-B0B9-BD7D64001A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B03D-49AB-B0B9-BD7D64001A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111.13</c:v>
                </c:pt>
                <c:pt idx="1">
                  <c:v>110.62</c:v>
                </c:pt>
                <c:pt idx="2">
                  <c:v>122.17</c:v>
                </c:pt>
                <c:pt idx="3">
                  <c:v>102.52</c:v>
                </c:pt>
                <c:pt idx="4">
                  <c:v>117.29</c:v>
                </c:pt>
              </c:numCache>
            </c:numRef>
          </c:val>
          <c:extLst>
            <c:ext xmlns:c16="http://schemas.microsoft.com/office/drawing/2014/chart" uri="{C3380CC4-5D6E-409C-BE32-E72D297353CC}">
              <c16:uniqueId val="{00000000-148A-469A-9A47-6E8F9CE301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148A-469A-9A47-6E8F9CE301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1186.24</c:v>
                </c:pt>
                <c:pt idx="1">
                  <c:v>1172.57</c:v>
                </c:pt>
                <c:pt idx="2">
                  <c:v>1156.55</c:v>
                </c:pt>
                <c:pt idx="3">
                  <c:v>1138.1600000000001</c:v>
                </c:pt>
                <c:pt idx="4">
                  <c:v>1156.1600000000001</c:v>
                </c:pt>
              </c:numCache>
            </c:numRef>
          </c:val>
          <c:extLst>
            <c:ext xmlns:c16="http://schemas.microsoft.com/office/drawing/2014/chart" uri="{C3380CC4-5D6E-409C-BE32-E72D297353CC}">
              <c16:uniqueId val="{00000000-38E0-4627-9F9B-0C4C188F09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38E0-4627-9F9B-0C4C188F09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96.79</c:v>
                </c:pt>
                <c:pt idx="1">
                  <c:v>96.98</c:v>
                </c:pt>
                <c:pt idx="2">
                  <c:v>98.87</c:v>
                </c:pt>
                <c:pt idx="3">
                  <c:v>99.03</c:v>
                </c:pt>
                <c:pt idx="4">
                  <c:v>98.85</c:v>
                </c:pt>
              </c:numCache>
            </c:numRef>
          </c:val>
          <c:extLst>
            <c:ext xmlns:c16="http://schemas.microsoft.com/office/drawing/2014/chart" uri="{C3380CC4-5D6E-409C-BE32-E72D297353CC}">
              <c16:uniqueId val="{00000000-C634-40CB-93D9-0CC44DB533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C634-40CB-93D9-0CC44DB533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158.4</c:v>
                </c:pt>
                <c:pt idx="1">
                  <c:v>157.99</c:v>
                </c:pt>
                <c:pt idx="2">
                  <c:v>155.19999999999999</c:v>
                </c:pt>
                <c:pt idx="3">
                  <c:v>153.74</c:v>
                </c:pt>
                <c:pt idx="4">
                  <c:v>154.5</c:v>
                </c:pt>
              </c:numCache>
            </c:numRef>
          </c:val>
          <c:extLst>
            <c:ext xmlns:c16="http://schemas.microsoft.com/office/drawing/2014/chart" uri="{C3380CC4-5D6E-409C-BE32-E72D297353CC}">
              <c16:uniqueId val="{00000000-594C-4F10-89C5-51B2B08331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594C-4F10-89C5-51B2B08331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南相馬市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58467</v>
      </c>
      <c r="AM8" s="42"/>
      <c r="AN8" s="42"/>
      <c r="AO8" s="42"/>
      <c r="AP8" s="42"/>
      <c r="AQ8" s="42"/>
      <c r="AR8" s="42"/>
      <c r="AS8" s="42"/>
      <c r="AT8" s="35">
        <f>データ!T6</f>
        <v>398.58</v>
      </c>
      <c r="AU8" s="35"/>
      <c r="AV8" s="35"/>
      <c r="AW8" s="35"/>
      <c r="AX8" s="35"/>
      <c r="AY8" s="35"/>
      <c r="AZ8" s="35"/>
      <c r="BA8" s="35"/>
      <c r="BB8" s="35">
        <f>データ!U6</f>
        <v>146.69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56.47</v>
      </c>
      <c r="J10" s="35"/>
      <c r="K10" s="35"/>
      <c r="L10" s="35"/>
      <c r="M10" s="35"/>
      <c r="N10" s="35"/>
      <c r="O10" s="35"/>
      <c r="P10" s="35">
        <f>データ!P6</f>
        <v>55.19</v>
      </c>
      <c r="Q10" s="35"/>
      <c r="R10" s="35"/>
      <c r="S10" s="35"/>
      <c r="T10" s="35"/>
      <c r="U10" s="35"/>
      <c r="V10" s="35"/>
      <c r="W10" s="35">
        <f>データ!Q6</f>
        <v>61.71</v>
      </c>
      <c r="X10" s="35"/>
      <c r="Y10" s="35"/>
      <c r="Z10" s="35"/>
      <c r="AA10" s="35"/>
      <c r="AB10" s="35"/>
      <c r="AC10" s="35"/>
      <c r="AD10" s="42">
        <f>データ!R6</f>
        <v>2722</v>
      </c>
      <c r="AE10" s="42"/>
      <c r="AF10" s="42"/>
      <c r="AG10" s="42"/>
      <c r="AH10" s="42"/>
      <c r="AI10" s="42"/>
      <c r="AJ10" s="42"/>
      <c r="AK10" s="2"/>
      <c r="AL10" s="42">
        <f>データ!V6</f>
        <v>32010</v>
      </c>
      <c r="AM10" s="42"/>
      <c r="AN10" s="42"/>
      <c r="AO10" s="42"/>
      <c r="AP10" s="42"/>
      <c r="AQ10" s="42"/>
      <c r="AR10" s="42"/>
      <c r="AS10" s="42"/>
      <c r="AT10" s="35">
        <f>データ!W6</f>
        <v>10.76</v>
      </c>
      <c r="AU10" s="35"/>
      <c r="AV10" s="35"/>
      <c r="AW10" s="35"/>
      <c r="AX10" s="35"/>
      <c r="AY10" s="35"/>
      <c r="AZ10" s="35"/>
      <c r="BA10" s="35"/>
      <c r="BB10" s="35">
        <f>データ!X6</f>
        <v>2974.91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oqoaYHQ3BR5gnm+sO9VF4lnDINfAuQlkV4l7eLnRlYK5pPuMzJmmeIjKPTJWx4KHcOclkrtdxJqB1KsXzIBwQ==" saltValue="ZaaVJLqdlsz6OlFczWRm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72125</v>
      </c>
      <c r="D6" s="19">
        <f t="shared" si="3"/>
        <v>46</v>
      </c>
      <c r="E6" s="19">
        <f t="shared" si="3"/>
        <v>17</v>
      </c>
      <c r="F6" s="19">
        <f t="shared" si="3"/>
        <v>1</v>
      </c>
      <c r="G6" s="19">
        <f t="shared" si="3"/>
        <v>0</v>
      </c>
      <c r="H6" s="19" t="str">
        <f t="shared" si="3"/>
        <v>福島県　南相馬市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56.47</v>
      </c>
      <c r="P6" s="20">
        <f t="shared" si="3"/>
        <v>55.19</v>
      </c>
      <c r="Q6" s="20">
        <f t="shared" si="3"/>
        <v>61.71</v>
      </c>
      <c r="R6" s="20">
        <f t="shared" si="3"/>
        <v>2722</v>
      </c>
      <c r="S6" s="20">
        <f t="shared" si="3"/>
        <v>58467</v>
      </c>
      <c r="T6" s="20">
        <f t="shared" si="3"/>
        <v>398.58</v>
      </c>
      <c r="U6" s="20">
        <f t="shared" si="3"/>
        <v>146.69</v>
      </c>
      <c r="V6" s="20">
        <f t="shared" si="3"/>
        <v>32010</v>
      </c>
      <c r="W6" s="20">
        <f t="shared" si="3"/>
        <v>10.76</v>
      </c>
      <c r="X6" s="20">
        <f t="shared" si="3"/>
        <v>2974.91</v>
      </c>
      <c r="Y6" s="21">
        <f>IF(Y7="",NA(),Y7)</f>
        <v>104.67</v>
      </c>
      <c r="Z6" s="21">
        <f t="shared" ref="Z6:AH6" si="4">IF(Z7="",NA(),Z7)</f>
        <v>107.14</v>
      </c>
      <c r="AA6" s="21">
        <f t="shared" si="4"/>
        <v>115.1</v>
      </c>
      <c r="AB6" s="21">
        <f t="shared" si="4"/>
        <v>109.58</v>
      </c>
      <c r="AC6" s="21">
        <f t="shared" si="4"/>
        <v>108.58</v>
      </c>
      <c r="AD6" s="21">
        <f t="shared" si="4"/>
        <v>108.03</v>
      </c>
      <c r="AE6" s="21">
        <f t="shared" si="4"/>
        <v>106.9</v>
      </c>
      <c r="AF6" s="21">
        <f t="shared" si="4"/>
        <v>106.99</v>
      </c>
      <c r="AG6" s="21">
        <f t="shared" si="4"/>
        <v>107.85</v>
      </c>
      <c r="AH6" s="21">
        <f t="shared" si="4"/>
        <v>108.04</v>
      </c>
      <c r="AI6" s="20" t="str">
        <f>IF(AI7="","",IF(AI7="-","【-】","【"&amp;SUBSTITUTE(TEXT(AI7,"#,##0.00"),"-","△")&amp;"】"))</f>
        <v>【107.02】</v>
      </c>
      <c r="AJ6" s="21">
        <f>IF(AJ7="",NA(),AJ7)</f>
        <v>102.97</v>
      </c>
      <c r="AK6" s="21">
        <f t="shared" ref="AK6:AS6" si="5">IF(AK7="",NA(),AK7)</f>
        <v>80.61</v>
      </c>
      <c r="AL6" s="21">
        <f t="shared" si="5"/>
        <v>57.84</v>
      </c>
      <c r="AM6" s="21">
        <f t="shared" si="5"/>
        <v>21.47</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111.13</v>
      </c>
      <c r="AV6" s="21">
        <f t="shared" ref="AV6:BD6" si="6">IF(AV7="",NA(),AV7)</f>
        <v>110.62</v>
      </c>
      <c r="AW6" s="21">
        <f t="shared" si="6"/>
        <v>122.17</v>
      </c>
      <c r="AX6" s="21">
        <f t="shared" si="6"/>
        <v>102.52</v>
      </c>
      <c r="AY6" s="21">
        <f t="shared" si="6"/>
        <v>117.29</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1186.24</v>
      </c>
      <c r="BG6" s="21">
        <f t="shared" ref="BG6:BO6" si="7">IF(BG7="",NA(),BG7)</f>
        <v>1172.57</v>
      </c>
      <c r="BH6" s="21">
        <f t="shared" si="7"/>
        <v>1156.55</v>
      </c>
      <c r="BI6" s="21">
        <f t="shared" si="7"/>
        <v>1138.1600000000001</v>
      </c>
      <c r="BJ6" s="21">
        <f t="shared" si="7"/>
        <v>1156.1600000000001</v>
      </c>
      <c r="BK6" s="21">
        <f t="shared" si="7"/>
        <v>799.41</v>
      </c>
      <c r="BL6" s="21">
        <f t="shared" si="7"/>
        <v>820.36</v>
      </c>
      <c r="BM6" s="21">
        <f t="shared" si="7"/>
        <v>847.44</v>
      </c>
      <c r="BN6" s="21">
        <f t="shared" si="7"/>
        <v>857.88</v>
      </c>
      <c r="BO6" s="21">
        <f t="shared" si="7"/>
        <v>825.1</v>
      </c>
      <c r="BP6" s="20" t="str">
        <f>IF(BP7="","",IF(BP7="-","【-】","【"&amp;SUBSTITUTE(TEXT(BP7,"#,##0.00"),"-","△")&amp;"】"))</f>
        <v>【669.11】</v>
      </c>
      <c r="BQ6" s="21">
        <f>IF(BQ7="",NA(),BQ7)</f>
        <v>96.79</v>
      </c>
      <c r="BR6" s="21">
        <f t="shared" ref="BR6:BZ6" si="8">IF(BR7="",NA(),BR7)</f>
        <v>96.98</v>
      </c>
      <c r="BS6" s="21">
        <f t="shared" si="8"/>
        <v>98.87</v>
      </c>
      <c r="BT6" s="21">
        <f t="shared" si="8"/>
        <v>99.03</v>
      </c>
      <c r="BU6" s="21">
        <f t="shared" si="8"/>
        <v>98.85</v>
      </c>
      <c r="BV6" s="21">
        <f t="shared" si="8"/>
        <v>96.54</v>
      </c>
      <c r="BW6" s="21">
        <f t="shared" si="8"/>
        <v>95.4</v>
      </c>
      <c r="BX6" s="21">
        <f t="shared" si="8"/>
        <v>94.69</v>
      </c>
      <c r="BY6" s="21">
        <f t="shared" si="8"/>
        <v>94.97</v>
      </c>
      <c r="BZ6" s="21">
        <f t="shared" si="8"/>
        <v>97.07</v>
      </c>
      <c r="CA6" s="20" t="str">
        <f>IF(CA7="","",IF(CA7="-","【-】","【"&amp;SUBSTITUTE(TEXT(CA7,"#,##0.00"),"-","△")&amp;"】"))</f>
        <v>【99.73】</v>
      </c>
      <c r="CB6" s="21">
        <f>IF(CB7="",NA(),CB7)</f>
        <v>158.4</v>
      </c>
      <c r="CC6" s="21">
        <f t="shared" ref="CC6:CK6" si="9">IF(CC7="",NA(),CC7)</f>
        <v>157.99</v>
      </c>
      <c r="CD6" s="21">
        <f t="shared" si="9"/>
        <v>155.19999999999999</v>
      </c>
      <c r="CE6" s="21">
        <f t="shared" si="9"/>
        <v>153.74</v>
      </c>
      <c r="CF6" s="21">
        <f t="shared" si="9"/>
        <v>154.5</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81.61</v>
      </c>
      <c r="CN6" s="21">
        <f t="shared" ref="CN6:CV6" si="10">IF(CN7="",NA(),CN7)</f>
        <v>76.22</v>
      </c>
      <c r="CO6" s="21">
        <f t="shared" si="10"/>
        <v>96.14</v>
      </c>
      <c r="CP6" s="21">
        <f t="shared" si="10"/>
        <v>80.27</v>
      </c>
      <c r="CQ6" s="21">
        <f t="shared" si="10"/>
        <v>76.97</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91.67</v>
      </c>
      <c r="CY6" s="21">
        <f t="shared" ref="CY6:DG6" si="11">IF(CY7="",NA(),CY7)</f>
        <v>91.93</v>
      </c>
      <c r="CZ6" s="21">
        <f t="shared" si="11"/>
        <v>92.13</v>
      </c>
      <c r="DA6" s="21">
        <f t="shared" si="11"/>
        <v>91.89</v>
      </c>
      <c r="DB6" s="21">
        <f t="shared" si="11"/>
        <v>92.35</v>
      </c>
      <c r="DC6" s="21">
        <f t="shared" si="11"/>
        <v>92.3</v>
      </c>
      <c r="DD6" s="21">
        <f t="shared" si="11"/>
        <v>92.55</v>
      </c>
      <c r="DE6" s="21">
        <f t="shared" si="11"/>
        <v>92.62</v>
      </c>
      <c r="DF6" s="21">
        <f t="shared" si="11"/>
        <v>92.72</v>
      </c>
      <c r="DG6" s="21">
        <f t="shared" si="11"/>
        <v>92.88</v>
      </c>
      <c r="DH6" s="20" t="str">
        <f>IF(DH7="","",IF(DH7="-","【-】","【"&amp;SUBSTITUTE(TEXT(DH7,"#,##0.00"),"-","△")&amp;"】"))</f>
        <v>【95.72】</v>
      </c>
      <c r="DI6" s="21">
        <f>IF(DI7="",NA(),DI7)</f>
        <v>32.799999999999997</v>
      </c>
      <c r="DJ6" s="21">
        <f t="shared" ref="DJ6:DR6" si="12">IF(DJ7="",NA(),DJ7)</f>
        <v>35.14</v>
      </c>
      <c r="DK6" s="21">
        <f t="shared" si="12"/>
        <v>37.08</v>
      </c>
      <c r="DL6" s="21">
        <f t="shared" si="12"/>
        <v>38.880000000000003</v>
      </c>
      <c r="DM6" s="21">
        <f t="shared" si="12"/>
        <v>40.9</v>
      </c>
      <c r="DN6" s="21">
        <f t="shared" si="12"/>
        <v>25.61</v>
      </c>
      <c r="DO6" s="21">
        <f t="shared" si="12"/>
        <v>26.13</v>
      </c>
      <c r="DP6" s="21">
        <f t="shared" si="12"/>
        <v>26.36</v>
      </c>
      <c r="DQ6" s="21">
        <f t="shared" si="12"/>
        <v>23.79</v>
      </c>
      <c r="DR6" s="21">
        <f t="shared" si="12"/>
        <v>25.66</v>
      </c>
      <c r="DS6" s="20" t="str">
        <f>IF(DS7="","",IF(DS7="-","【-】","【"&amp;SUBSTITUTE(TEXT(DS7,"#,##0.00"),"-","△")&amp;"】"))</f>
        <v>【38.17】</v>
      </c>
      <c r="DT6" s="21">
        <f>IF(DT7="",NA(),DT7)</f>
        <v>1.83</v>
      </c>
      <c r="DU6" s="21">
        <f t="shared" ref="DU6:EC6" si="13">IF(DU7="",NA(),DU7)</f>
        <v>2.0099999999999998</v>
      </c>
      <c r="DV6" s="21">
        <f t="shared" si="13"/>
        <v>2.4300000000000002</v>
      </c>
      <c r="DW6" s="21">
        <f t="shared" si="13"/>
        <v>3.26</v>
      </c>
      <c r="DX6" s="21">
        <f t="shared" si="13"/>
        <v>3.42</v>
      </c>
      <c r="DY6" s="21">
        <f t="shared" si="13"/>
        <v>1.07</v>
      </c>
      <c r="DZ6" s="21">
        <f t="shared" si="13"/>
        <v>1.03</v>
      </c>
      <c r="EA6" s="21">
        <f t="shared" si="13"/>
        <v>1.43</v>
      </c>
      <c r="EB6" s="21">
        <f t="shared" si="13"/>
        <v>1.22</v>
      </c>
      <c r="EC6" s="21">
        <f t="shared" si="13"/>
        <v>1.61</v>
      </c>
      <c r="ED6" s="20" t="str">
        <f>IF(ED7="","",IF(ED7="-","【-】","【"&amp;SUBSTITUTE(TEXT(ED7,"#,##0.00"),"-","△")&amp;"】"))</f>
        <v>【6.54】</v>
      </c>
      <c r="EE6" s="21">
        <f>IF(EE7="",NA(),EE7)</f>
        <v>0.22</v>
      </c>
      <c r="EF6" s="21">
        <f t="shared" ref="EF6:EN6" si="14">IF(EF7="",NA(),EF7)</f>
        <v>0.13</v>
      </c>
      <c r="EG6" s="21">
        <f t="shared" si="14"/>
        <v>0.01</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72125</v>
      </c>
      <c r="D7" s="23">
        <v>46</v>
      </c>
      <c r="E7" s="23">
        <v>17</v>
      </c>
      <c r="F7" s="23">
        <v>1</v>
      </c>
      <c r="G7" s="23">
        <v>0</v>
      </c>
      <c r="H7" s="23" t="s">
        <v>96</v>
      </c>
      <c r="I7" s="23" t="s">
        <v>97</v>
      </c>
      <c r="J7" s="23" t="s">
        <v>98</v>
      </c>
      <c r="K7" s="23" t="s">
        <v>99</v>
      </c>
      <c r="L7" s="23" t="s">
        <v>100</v>
      </c>
      <c r="M7" s="23" t="s">
        <v>101</v>
      </c>
      <c r="N7" s="24" t="s">
        <v>102</v>
      </c>
      <c r="O7" s="24">
        <v>56.47</v>
      </c>
      <c r="P7" s="24">
        <v>55.19</v>
      </c>
      <c r="Q7" s="24">
        <v>61.71</v>
      </c>
      <c r="R7" s="24">
        <v>2722</v>
      </c>
      <c r="S7" s="24">
        <v>58467</v>
      </c>
      <c r="T7" s="24">
        <v>398.58</v>
      </c>
      <c r="U7" s="24">
        <v>146.69</v>
      </c>
      <c r="V7" s="24">
        <v>32010</v>
      </c>
      <c r="W7" s="24">
        <v>10.76</v>
      </c>
      <c r="X7" s="24">
        <v>2974.91</v>
      </c>
      <c r="Y7" s="24">
        <v>104.67</v>
      </c>
      <c r="Z7" s="24">
        <v>107.14</v>
      </c>
      <c r="AA7" s="24">
        <v>115.1</v>
      </c>
      <c r="AB7" s="24">
        <v>109.58</v>
      </c>
      <c r="AC7" s="24">
        <v>108.58</v>
      </c>
      <c r="AD7" s="24">
        <v>108.03</v>
      </c>
      <c r="AE7" s="24">
        <v>106.9</v>
      </c>
      <c r="AF7" s="24">
        <v>106.99</v>
      </c>
      <c r="AG7" s="24">
        <v>107.85</v>
      </c>
      <c r="AH7" s="24">
        <v>108.04</v>
      </c>
      <c r="AI7" s="24">
        <v>107.02</v>
      </c>
      <c r="AJ7" s="24">
        <v>102.97</v>
      </c>
      <c r="AK7" s="24">
        <v>80.61</v>
      </c>
      <c r="AL7" s="24">
        <v>57.84</v>
      </c>
      <c r="AM7" s="24">
        <v>21.47</v>
      </c>
      <c r="AN7" s="24">
        <v>0</v>
      </c>
      <c r="AO7" s="24">
        <v>13.55</v>
      </c>
      <c r="AP7" s="24">
        <v>9.06</v>
      </c>
      <c r="AQ7" s="24">
        <v>7.42</v>
      </c>
      <c r="AR7" s="24">
        <v>4.72</v>
      </c>
      <c r="AS7" s="24">
        <v>4.49</v>
      </c>
      <c r="AT7" s="24">
        <v>3.09</v>
      </c>
      <c r="AU7" s="24">
        <v>111.13</v>
      </c>
      <c r="AV7" s="24">
        <v>110.62</v>
      </c>
      <c r="AW7" s="24">
        <v>122.17</v>
      </c>
      <c r="AX7" s="24">
        <v>102.52</v>
      </c>
      <c r="AY7" s="24">
        <v>117.29</v>
      </c>
      <c r="AZ7" s="24">
        <v>78.45</v>
      </c>
      <c r="BA7" s="24">
        <v>76.31</v>
      </c>
      <c r="BB7" s="24">
        <v>68.180000000000007</v>
      </c>
      <c r="BC7" s="24">
        <v>67.930000000000007</v>
      </c>
      <c r="BD7" s="24">
        <v>68.53</v>
      </c>
      <c r="BE7" s="24">
        <v>71.39</v>
      </c>
      <c r="BF7" s="24">
        <v>1186.24</v>
      </c>
      <c r="BG7" s="24">
        <v>1172.57</v>
      </c>
      <c r="BH7" s="24">
        <v>1156.55</v>
      </c>
      <c r="BI7" s="24">
        <v>1138.1600000000001</v>
      </c>
      <c r="BJ7" s="24">
        <v>1156.1600000000001</v>
      </c>
      <c r="BK7" s="24">
        <v>799.41</v>
      </c>
      <c r="BL7" s="24">
        <v>820.36</v>
      </c>
      <c r="BM7" s="24">
        <v>847.44</v>
      </c>
      <c r="BN7" s="24">
        <v>857.88</v>
      </c>
      <c r="BO7" s="24">
        <v>825.1</v>
      </c>
      <c r="BP7" s="24">
        <v>669.11</v>
      </c>
      <c r="BQ7" s="24">
        <v>96.79</v>
      </c>
      <c r="BR7" s="24">
        <v>96.98</v>
      </c>
      <c r="BS7" s="24">
        <v>98.87</v>
      </c>
      <c r="BT7" s="24">
        <v>99.03</v>
      </c>
      <c r="BU7" s="24">
        <v>98.85</v>
      </c>
      <c r="BV7" s="24">
        <v>96.54</v>
      </c>
      <c r="BW7" s="24">
        <v>95.4</v>
      </c>
      <c r="BX7" s="24">
        <v>94.69</v>
      </c>
      <c r="BY7" s="24">
        <v>94.97</v>
      </c>
      <c r="BZ7" s="24">
        <v>97.07</v>
      </c>
      <c r="CA7" s="24">
        <v>99.73</v>
      </c>
      <c r="CB7" s="24">
        <v>158.4</v>
      </c>
      <c r="CC7" s="24">
        <v>157.99</v>
      </c>
      <c r="CD7" s="24">
        <v>155.19999999999999</v>
      </c>
      <c r="CE7" s="24">
        <v>153.74</v>
      </c>
      <c r="CF7" s="24">
        <v>154.5</v>
      </c>
      <c r="CG7" s="24">
        <v>162.81</v>
      </c>
      <c r="CH7" s="24">
        <v>163.19999999999999</v>
      </c>
      <c r="CI7" s="24">
        <v>159.78</v>
      </c>
      <c r="CJ7" s="24">
        <v>159.49</v>
      </c>
      <c r="CK7" s="24">
        <v>157.81</v>
      </c>
      <c r="CL7" s="24">
        <v>134.97999999999999</v>
      </c>
      <c r="CM7" s="24">
        <v>81.61</v>
      </c>
      <c r="CN7" s="24">
        <v>76.22</v>
      </c>
      <c r="CO7" s="24">
        <v>96.14</v>
      </c>
      <c r="CP7" s="24">
        <v>80.27</v>
      </c>
      <c r="CQ7" s="24">
        <v>76.97</v>
      </c>
      <c r="CR7" s="24">
        <v>64.959999999999994</v>
      </c>
      <c r="CS7" s="24">
        <v>65.040000000000006</v>
      </c>
      <c r="CT7" s="24">
        <v>68.31</v>
      </c>
      <c r="CU7" s="24">
        <v>65.28</v>
      </c>
      <c r="CV7" s="24">
        <v>64.92</v>
      </c>
      <c r="CW7" s="24">
        <v>59.99</v>
      </c>
      <c r="CX7" s="24">
        <v>91.67</v>
      </c>
      <c r="CY7" s="24">
        <v>91.93</v>
      </c>
      <c r="CZ7" s="24">
        <v>92.13</v>
      </c>
      <c r="DA7" s="24">
        <v>91.89</v>
      </c>
      <c r="DB7" s="24">
        <v>92.35</v>
      </c>
      <c r="DC7" s="24">
        <v>92.3</v>
      </c>
      <c r="DD7" s="24">
        <v>92.55</v>
      </c>
      <c r="DE7" s="24">
        <v>92.62</v>
      </c>
      <c r="DF7" s="24">
        <v>92.72</v>
      </c>
      <c r="DG7" s="24">
        <v>92.88</v>
      </c>
      <c r="DH7" s="24">
        <v>95.72</v>
      </c>
      <c r="DI7" s="24">
        <v>32.799999999999997</v>
      </c>
      <c r="DJ7" s="24">
        <v>35.14</v>
      </c>
      <c r="DK7" s="24">
        <v>37.08</v>
      </c>
      <c r="DL7" s="24">
        <v>38.880000000000003</v>
      </c>
      <c r="DM7" s="24">
        <v>40.9</v>
      </c>
      <c r="DN7" s="24">
        <v>25.61</v>
      </c>
      <c r="DO7" s="24">
        <v>26.13</v>
      </c>
      <c r="DP7" s="24">
        <v>26.36</v>
      </c>
      <c r="DQ7" s="24">
        <v>23.79</v>
      </c>
      <c r="DR7" s="24">
        <v>25.66</v>
      </c>
      <c r="DS7" s="24">
        <v>38.17</v>
      </c>
      <c r="DT7" s="24">
        <v>1.83</v>
      </c>
      <c r="DU7" s="24">
        <v>2.0099999999999998</v>
      </c>
      <c r="DV7" s="24">
        <v>2.4300000000000002</v>
      </c>
      <c r="DW7" s="24">
        <v>3.26</v>
      </c>
      <c r="DX7" s="24">
        <v>3.42</v>
      </c>
      <c r="DY7" s="24">
        <v>1.07</v>
      </c>
      <c r="DZ7" s="24">
        <v>1.03</v>
      </c>
      <c r="EA7" s="24">
        <v>1.43</v>
      </c>
      <c r="EB7" s="24">
        <v>1.22</v>
      </c>
      <c r="EC7" s="24">
        <v>1.61</v>
      </c>
      <c r="ED7" s="24">
        <v>6.54</v>
      </c>
      <c r="EE7" s="24">
        <v>0.22</v>
      </c>
      <c r="EF7" s="24">
        <v>0.13</v>
      </c>
      <c r="EG7" s="24">
        <v>0.01</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深野明伸</cp:lastModifiedBy>
  <dcterms:created xsi:type="dcterms:W3CDTF">2023-01-12T23:27:14Z</dcterms:created>
  <dcterms:modified xsi:type="dcterms:W3CDTF">2023-01-18T02:57:38Z</dcterms:modified>
  <cp:category/>
</cp:coreProperties>
</file>