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town.kunimi.fukushima.jp\fr-sv\270\デスクトップ\R5.1.16_【126〆】（公営企業に係る経営比較分析表（令和３年度決算）の分析等について\"/>
    </mc:Choice>
  </mc:AlternateContent>
  <xr:revisionPtr revIDLastSave="0" documentId="13_ncr:1_{50500A76-53BE-414D-8D0B-67E1D06AFEA0}" xr6:coauthVersionLast="43" xr6:coauthVersionMax="43" xr10:uidLastSave="{00000000-0000-0000-0000-000000000000}"/>
  <workbookProtection workbookAlgorithmName="SHA-512" workbookHashValue="nTqMC6laecMwmBQJomS7DpYi96x85SgWq4b1skWX7Qrcan7elbjZj1eWGmSjnmCsUzbZ/vuNnLjGTMPOOCNcjQ==" workbookSaltValue="Bk6vAWn8WBnZQzA8nCcO3g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D10" i="4"/>
  <c r="B10" i="4"/>
  <c r="I8" i="4"/>
</calcChain>
</file>

<file path=xl/sharedStrings.xml><?xml version="1.0" encoding="utf-8"?>
<sst xmlns="http://schemas.openxmlformats.org/spreadsheetml/2006/main" count="241" uniqueCount="121">
  <si>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</si>
  <si>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</si>
  <si>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</si>
  <si>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</si>
  <si>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</si>
  <si>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</si>
  <si>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</si>
  <si>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</si>
  <si>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</si>
  <si>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</si>
  <si>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</si>
  <si>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</si>
  <si>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</si>
  <si>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</si>
  <si>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</si>
  <si>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</si>
  <si>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</si>
  <si>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</si>
  <si>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</si>
  <si>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</si>
  <si>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</si>
  <si>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</si>
  <si>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</si>
  <si>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</si>
  <si>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</si>
  <si>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</si>
  <si>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</si>
  <si>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</si>
  <si>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</si>
  <si>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</si>
  <si>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</si>
  <si>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</si>
  <si>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</si>
  <si>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</si>
  <si>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</si>
  <si>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</si>
  <si>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</si>
  <si>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</si>
  <si>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</si>
  <si>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</si>
  <si>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</si>
  <si>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</si>
  <si>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</si>
  <si>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</si>
  <si>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</si>
  <si>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</si>
  <si>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</si>
  <si>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</si>
  <si>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</si>
  <si>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</si>
  <si>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</si>
  <si>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</si>
  <si>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</si>
  <si>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</si>
  <si>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</si>
  <si>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</si>
  <si>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</si>
  <si>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</si>
  <si>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</si>
  <si>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</si>
  <si>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</si>
  <si>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</si>
  <si>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</si>
  <si>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</si>
  <si>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</si>
  <si>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</si>
  <si>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</si>
  <si>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</si>
  <si>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</si>
  <si>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</si>
  <si>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</si>
  <si>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</si>
  <si>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</si>
  <si>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</si>
  <si>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</si>
  <si>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</si>
  <si>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</si>
  <si>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</si>
  <si>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</si>
  <si>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</si>
  <si>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</si>
  <si>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</si>
  <si>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</si>
  <si>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</si>
  <si>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</si>
  <si>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</si>
  <si>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</si>
  <si>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</si>
  <si>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</si>
  <si>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</si>
  <si>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</si>
  <si>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</si>
  <si>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</si>
  <si>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</si>
  <si>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</si>
  <si>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</si>
  <si>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</si>
  <si>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</si>
  <si>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国見町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</si>
  <si>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</si>
  <si>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</si>
  <si>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</si>
  <si>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</si>
  <si>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</si>
  <si>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</si>
  <si>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</si>
  <si>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</si>
  <si>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</si>
  <si>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</si>
  <si>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</si>
  <si>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</si>
  <si>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</si>
  <si>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</si>
  <si>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</si>
  <si>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</si>
  <si>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</si>
  <si>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</si>
  <si>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</si>
  <si>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・下水道使用料で賄えない不足分については、一般会計からの繰入金で対応。　　　　　　　　　　　　　　　　　　　　　　　　　　　　　　　　　　　　　　　　　　　　・④においては、地方債現在高の減と営業収益の増が求められる。</t>
    <rPh sb="1" eb="4">
      <t>ゲスイドウ</t>
    </rPh>
    <rPh sb="4" eb="7">
      <t>シヨウリョウ</t>
    </rPh>
    <rPh sb="8" eb="9">
      <t>マカナ</t>
    </rPh>
    <rPh sb="12" eb="15">
      <t>フソクブン</t>
    </rPh>
    <rPh sb="21" eb="25">
      <t>イッパンカイケイ</t>
    </rPh>
    <rPh sb="28" eb="31">
      <t>クリイレキン</t>
    </rPh>
    <rPh sb="32" eb="34">
      <t>タイオウ</t>
    </rPh>
    <rPh sb="87" eb="93">
      <t>チホウサイゲンザイダカ</t>
    </rPh>
    <rPh sb="94" eb="95">
      <t>ゲン</t>
    </rPh>
    <rPh sb="96" eb="98">
      <t>エイギョウ</t>
    </rPh>
    <rPh sb="98" eb="100">
      <t>シュウエキ</t>
    </rPh>
    <rPh sb="101" eb="102">
      <t>ゾウ</t>
    </rPh>
    <rPh sb="103" eb="104">
      <t>モト</t>
    </rPh>
    <phoneticPr fontId="4"/>
  </si>
  <si>
    <t>・昭和63年事業着手で平成8年供用開始している。　　　　　　　　　　　　　　　　　　　　　　　　　　　　　　　　　　　　　　　　　　　　・下水道管の法定耐用年数50年であるが、損傷・腐食・樹木の根などの被害もある。　　　　　　　　　　　　　　　　　　　　　　　　　　　　　　　　　　　　　　　　　　　　　　　　　　・ストックマネジメント計画に基づき、計画的な点検・調査・修繕改修を行っていく。</t>
    <rPh sb="1" eb="3">
      <t>ショウワ</t>
    </rPh>
    <rPh sb="5" eb="6">
      <t>ネン</t>
    </rPh>
    <rPh sb="6" eb="8">
      <t>ジギョウ</t>
    </rPh>
    <rPh sb="8" eb="10">
      <t>チャクシュ</t>
    </rPh>
    <rPh sb="11" eb="13">
      <t>ヘイセイ</t>
    </rPh>
    <rPh sb="14" eb="15">
      <t>ネン</t>
    </rPh>
    <rPh sb="15" eb="19">
      <t>キョウヨウカイシ</t>
    </rPh>
    <rPh sb="69" eb="73">
      <t>ゲスイドウカン</t>
    </rPh>
    <rPh sb="74" eb="76">
      <t>ホウテイ</t>
    </rPh>
    <rPh sb="76" eb="80">
      <t>タイヨウネンスウ</t>
    </rPh>
    <rPh sb="82" eb="83">
      <t>ネン</t>
    </rPh>
    <rPh sb="88" eb="90">
      <t>ソンショウ</t>
    </rPh>
    <rPh sb="91" eb="93">
      <t>フショク</t>
    </rPh>
    <rPh sb="94" eb="96">
      <t>ジュモク</t>
    </rPh>
    <rPh sb="97" eb="98">
      <t>ネ</t>
    </rPh>
    <rPh sb="101" eb="103">
      <t>ヒガイ</t>
    </rPh>
    <rPh sb="168" eb="170">
      <t>ケイカク</t>
    </rPh>
    <rPh sb="171" eb="172">
      <t>モト</t>
    </rPh>
    <rPh sb="175" eb="178">
      <t>ケイカクテキ</t>
    </rPh>
    <rPh sb="179" eb="181">
      <t>テンケン</t>
    </rPh>
    <rPh sb="182" eb="184">
      <t>チョウサ</t>
    </rPh>
    <rPh sb="185" eb="187">
      <t>シュウゼン</t>
    </rPh>
    <rPh sb="187" eb="189">
      <t>カイシュウ</t>
    </rPh>
    <rPh sb="190" eb="191">
      <t>オコナ</t>
    </rPh>
    <phoneticPr fontId="4"/>
  </si>
  <si>
    <t>・管渠整備は、平成29年度で終了。　　　　　　　　　　　　　　　　　　　　　　　　　　　　　　　　　　　　　　　　　　　・今後の必要な対策として下記の３つを記載　　　　　　　　　　　　　　　　　　　　　　　　　　　　　　　　　　　　　　　　　　　　　　　　　　　　　　　　　　　　　　①地方債現在高の減少　　　　　　　　　　　　　　　　　　　　　　　　　　　　　　　　　　　　　　　　　　　　　　　　　　　　　　　　　　　　　　　　　　　　　　　②下水道使用料の見直し　　　　　　　　　　　　　　　　　　　　　　　　　　　　　　　　　　　　　　　　　　　　　　　　　　　　　　　　　　　　　　　　　　　　　　　③下水道維持管理負担金</t>
    <rPh sb="1" eb="3">
      <t>カンキョ</t>
    </rPh>
    <rPh sb="3" eb="5">
      <t>セイビ</t>
    </rPh>
    <rPh sb="7" eb="9">
      <t>ヘイセイ</t>
    </rPh>
    <rPh sb="11" eb="13">
      <t>ネンド</t>
    </rPh>
    <rPh sb="14" eb="16">
      <t>シュウリョウ</t>
    </rPh>
    <rPh sb="61" eb="63">
      <t>コンゴ</t>
    </rPh>
    <rPh sb="64" eb="66">
      <t>ヒツヨウ</t>
    </rPh>
    <rPh sb="67" eb="69">
      <t>タイサク</t>
    </rPh>
    <rPh sb="72" eb="74">
      <t>カキ</t>
    </rPh>
    <rPh sb="78" eb="80">
      <t>キサイ</t>
    </rPh>
    <rPh sb="143" eb="146">
      <t>チホウサイ</t>
    </rPh>
    <rPh sb="146" eb="149">
      <t>ゲンザイダカ</t>
    </rPh>
    <rPh sb="150" eb="152">
      <t>ゲンショウ</t>
    </rPh>
    <rPh sb="224" eb="230">
      <t>ゲスイドウシヨウリョウ</t>
    </rPh>
    <rPh sb="231" eb="233">
      <t>ミナオ</t>
    </rPh>
    <rPh sb="306" eb="309">
      <t>ゲスイドウ</t>
    </rPh>
    <rPh sb="309" eb="313">
      <t>イジカンリ</t>
    </rPh>
    <rPh sb="313" eb="316">
      <t>フタンキン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</si>
</sst>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F-4A59-9DC1-F542C114A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0.13</c:v>
                </c:pt>
                <c:pt idx="2">
                  <c:v>0.15</c:v>
                </c:pt>
                <c:pt idx="3">
                  <c:v>1.65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F-4A59-9DC1-F542C114A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A-4CDF-AFD4-65F658C2A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53.5</c:v>
                </c:pt>
                <c:pt idx="1">
                  <c:v>52.58</c:v>
                </c:pt>
                <c:pt idx="2">
                  <c:v>50.94</c:v>
                </c:pt>
                <c:pt idx="3">
                  <c:v>50.53</c:v>
                </c:pt>
                <c:pt idx="4">
                  <c:v>51.42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A-4CDF-AFD4-65F658C2A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92.45</c:v>
                </c:pt>
                <c:pt idx="1">
                  <c:v>92.52</c:v>
                </c:pt>
                <c:pt idx="2">
                  <c:v>92.35</c:v>
                </c:pt>
                <c:pt idx="3">
                  <c:v>92.68</c:v>
                </c:pt>
                <c:pt idx="4">
                  <c:v>92.83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3-45F0-9893-6BD665D61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83.51</c:v>
                </c:pt>
                <c:pt idx="1">
                  <c:v>83.02</c:v>
                </c:pt>
                <c:pt idx="2">
                  <c:v>82.55</c:v>
                </c:pt>
                <c:pt idx="3">
                  <c:v>82.08</c:v>
                </c:pt>
                <c:pt idx="4">
                  <c:v>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3-45F0-9893-6BD665D61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61.87</c:v>
                </c:pt>
                <c:pt idx="1">
                  <c:v>64.92</c:v>
                </c:pt>
                <c:pt idx="2">
                  <c:v>63.14</c:v>
                </c:pt>
                <c:pt idx="3">
                  <c:v>67.540000000000006</c:v>
                </c:pt>
                <c:pt idx="4">
                  <c:v>66.56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C-44F4-9B9F-5D2B75DE3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4C-44F4-9B9F-5D2B75DE3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D-4136-BB03-978E85265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D-4136-BB03-978E85265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E-4C94-9661-F8311662B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E-4C94-9661-F8311662B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1-4B99-9216-59B12A91A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1-4B99-9216-59B12A91A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6-456B-ADBE-0C4FED44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6-456B-ADBE-0C4FED44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717</c:v>
                </c:pt>
                <c:pt idx="1">
                  <c:v>569.04</c:v>
                </c:pt>
                <c:pt idx="2">
                  <c:v>582.47</c:v>
                </c:pt>
                <c:pt idx="3">
                  <c:v>555.07000000000005</c:v>
                </c:pt>
                <c:pt idx="4">
                  <c:v>416.9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D-4A30-8BC0-930F82E8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966.33</c:v>
                </c:pt>
                <c:pt idx="1">
                  <c:v>958.81</c:v>
                </c:pt>
                <c:pt idx="2">
                  <c:v>1001.3</c:v>
                </c:pt>
                <c:pt idx="3">
                  <c:v>1050.51</c:v>
                </c:pt>
                <c:pt idx="4">
                  <c:v>1102.01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D-4A30-8BC0-930F82E8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A-4C28-B21B-5CCCC4F50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81.739999999999995</c:v>
                </c:pt>
                <c:pt idx="1">
                  <c:v>82.88</c:v>
                </c:pt>
                <c:pt idx="2">
                  <c:v>81.88</c:v>
                </c:pt>
                <c:pt idx="3">
                  <c:v>82.65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FA-4C28-B21B-5CCCC4F50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186.03</c:v>
                </c:pt>
                <c:pt idx="1">
                  <c:v>187.42</c:v>
                </c:pt>
                <c:pt idx="2">
                  <c:v>188.98</c:v>
                </c:pt>
                <c:pt idx="3">
                  <c:v>190.35</c:v>
                </c:pt>
                <c:pt idx="4">
                  <c:v>190.11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E-4C70-AC65-3A435873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194.31</c:v>
                </c:pt>
                <c:pt idx="1">
                  <c:v>190.99</c:v>
                </c:pt>
                <c:pt idx="2">
                  <c:v>187.55</c:v>
                </c:pt>
                <c:pt idx="3">
                  <c:v>186.3</c:v>
                </c:pt>
                <c:pt idx="4">
                  <c:v>188.38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E-4C70-AC65-3A435873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64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福島県　国見町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Cc2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8601</v>
      </c>
      <c r="AM8" s="37"/>
      <c r="AN8" s="37"/>
      <c r="AO8" s="37"/>
      <c r="AP8" s="37"/>
      <c r="AQ8" s="37"/>
      <c r="AR8" s="37"/>
      <c r="AS8" s="37"/>
      <c r="AT8" s="38">
        <f>データ!T6</f>
        <v>37.950000000000003</v>
      </c>
      <c r="AU8" s="38"/>
      <c r="AV8" s="38"/>
      <c r="AW8" s="38"/>
      <c r="AX8" s="38"/>
      <c r="AY8" s="38"/>
      <c r="AZ8" s="38"/>
      <c r="BA8" s="38"/>
      <c r="BB8" s="38">
        <f>データ!U6</f>
        <v>226.64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49.05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3025</v>
      </c>
      <c r="AE10" s="37"/>
      <c r="AF10" s="37"/>
      <c r="AG10" s="37"/>
      <c r="AH10" s="37"/>
      <c r="AI10" s="37"/>
      <c r="AJ10" s="37"/>
      <c r="AK10" s="2"/>
      <c r="AL10" s="37">
        <f>データ!V6</f>
        <v>4184</v>
      </c>
      <c r="AM10" s="37"/>
      <c r="AN10" s="37"/>
      <c r="AO10" s="37"/>
      <c r="AP10" s="37"/>
      <c r="AQ10" s="37"/>
      <c r="AR10" s="37"/>
      <c r="AS10" s="37"/>
      <c r="AT10" s="38">
        <f>データ!W6</f>
        <v>1.41</v>
      </c>
      <c r="AU10" s="38"/>
      <c r="AV10" s="38"/>
      <c r="AW10" s="38"/>
      <c r="AX10" s="38"/>
      <c r="AY10" s="38"/>
      <c r="AZ10" s="38"/>
      <c r="BA10" s="38"/>
      <c r="BB10" s="38">
        <f>データ!X6</f>
        <v>2967.38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119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120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【669.11】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44</v>
      </c>
      <c r="N86" s="12" t="s">
        <v>44</v>
      </c>
      <c r="O86" s="12" t="str">
        <f>データ!EO6</f>
        <v>【0.24】</v>
      </c>
    </row>
  </sheetData>
  <sheetProtection algorithmName="SHA-512" hashValue="uhTqqnmbQ+T+sCQMLOLE4SnsKN5JG70MlirGBMe9ajrHSjD4RggdkeYtmGDFdAXKYFZN2Kxtd+4Uw4h3KAlhCQ==" saltValue="eLfLiEmH5WtNqvXBMlnML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73032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福島県　国見町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49.05</v>
      </c>
      <c r="Q6" s="20">
        <f t="shared" si="3"/>
        <v>100</v>
      </c>
      <c r="R6" s="20">
        <f t="shared" si="3"/>
        <v>3025</v>
      </c>
      <c r="S6" s="20">
        <f t="shared" si="3"/>
        <v>8601</v>
      </c>
      <c r="T6" s="20">
        <f t="shared" si="3"/>
        <v>37.950000000000003</v>
      </c>
      <c r="U6" s="20">
        <f t="shared" si="3"/>
        <v>226.64</v>
      </c>
      <c r="V6" s="20">
        <f t="shared" si="3"/>
        <v>4184</v>
      </c>
      <c r="W6" s="20">
        <f t="shared" si="3"/>
        <v>1.41</v>
      </c>
      <c r="X6" s="20">
        <f t="shared" si="3"/>
        <v>2967.38</v>
      </c>
      <c r="Y6" s="21">
        <f>IF(Y7="",NA(),Y7)</f>
        <v>61.87</v>
      </c>
      <c r="Z6" s="21">
        <f t="shared" ref="Z6:AH6" si="4">IF(Z7="",NA(),Z7)</f>
        <v>64.92</v>
      </c>
      <c r="AA6" s="21">
        <f t="shared" si="4"/>
        <v>63.14</v>
      </c>
      <c r="AB6" s="21">
        <f t="shared" si="4"/>
        <v>67.540000000000006</v>
      </c>
      <c r="AC6" s="21">
        <f t="shared" si="4"/>
        <v>66.56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717</v>
      </c>
      <c r="BG6" s="21">
        <f t="shared" ref="BG6:BO6" si="7">IF(BG7="",NA(),BG7)</f>
        <v>569.04</v>
      </c>
      <c r="BH6" s="21">
        <f t="shared" si="7"/>
        <v>582.47</v>
      </c>
      <c r="BI6" s="21">
        <f t="shared" si="7"/>
        <v>555.07000000000005</v>
      </c>
      <c r="BJ6" s="21">
        <f t="shared" si="7"/>
        <v>416.9</v>
      </c>
      <c r="BK6" s="21">
        <f t="shared" si="7"/>
        <v>966.33</v>
      </c>
      <c r="BL6" s="21">
        <f t="shared" si="7"/>
        <v>958.81</v>
      </c>
      <c r="BM6" s="21">
        <f t="shared" si="7"/>
        <v>1001.3</v>
      </c>
      <c r="BN6" s="21">
        <f t="shared" si="7"/>
        <v>1050.51</v>
      </c>
      <c r="BO6" s="21">
        <f t="shared" si="7"/>
        <v>1102.01</v>
      </c>
      <c r="BP6" s="20" t="str">
        <f>IF(BP7="","",IF(BP7="-","【-】","【"&amp;SUBSTITUTE(TEXT(BP7,"#,##0.00"),"-","△")&amp;"】"))</f>
        <v>【669.11】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81.739999999999995</v>
      </c>
      <c r="BW6" s="21">
        <f t="shared" si="8"/>
        <v>82.88</v>
      </c>
      <c r="BX6" s="21">
        <f t="shared" si="8"/>
        <v>81.88</v>
      </c>
      <c r="BY6" s="21">
        <f t="shared" si="8"/>
        <v>82.65</v>
      </c>
      <c r="BZ6" s="21">
        <f t="shared" si="8"/>
        <v>82.55</v>
      </c>
      <c r="CA6" s="20" t="str">
        <f>IF(CA7="","",IF(CA7="-","【-】","【"&amp;SUBSTITUTE(TEXT(CA7,"#,##0.00"),"-","△")&amp;"】"))</f>
        <v>【99.73】</v>
      </c>
      <c r="CB6" s="21">
        <f>IF(CB7="",NA(),CB7)</f>
        <v>186.03</v>
      </c>
      <c r="CC6" s="21">
        <f t="shared" ref="CC6:CK6" si="9">IF(CC7="",NA(),CC7)</f>
        <v>187.42</v>
      </c>
      <c r="CD6" s="21">
        <f t="shared" si="9"/>
        <v>188.98</v>
      </c>
      <c r="CE6" s="21">
        <f t="shared" si="9"/>
        <v>190.35</v>
      </c>
      <c r="CF6" s="21">
        <f t="shared" si="9"/>
        <v>190.11</v>
      </c>
      <c r="CG6" s="21">
        <f t="shared" si="9"/>
        <v>194.31</v>
      </c>
      <c r="CH6" s="21">
        <f t="shared" si="9"/>
        <v>190.99</v>
      </c>
      <c r="CI6" s="21">
        <f t="shared" si="9"/>
        <v>187.55</v>
      </c>
      <c r="CJ6" s="21">
        <f t="shared" si="9"/>
        <v>186.3</v>
      </c>
      <c r="CK6" s="21">
        <f t="shared" si="9"/>
        <v>188.38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53.5</v>
      </c>
      <c r="CS6" s="21">
        <f t="shared" si="10"/>
        <v>52.58</v>
      </c>
      <c r="CT6" s="21">
        <f t="shared" si="10"/>
        <v>50.94</v>
      </c>
      <c r="CU6" s="21">
        <f t="shared" si="10"/>
        <v>50.53</v>
      </c>
      <c r="CV6" s="21">
        <f t="shared" si="10"/>
        <v>51.42</v>
      </c>
      <c r="CW6" s="20" t="str">
        <f>IF(CW7="","",IF(CW7="-","【-】","【"&amp;SUBSTITUTE(TEXT(CW7,"#,##0.00"),"-","△")&amp;"】"))</f>
        <v>【59.99】</v>
      </c>
      <c r="CX6" s="21">
        <f>IF(CX7="",NA(),CX7)</f>
        <v>92.45</v>
      </c>
      <c r="CY6" s="21">
        <f t="shared" ref="CY6:DG6" si="11">IF(CY7="",NA(),CY7)</f>
        <v>92.52</v>
      </c>
      <c r="CZ6" s="21">
        <f t="shared" si="11"/>
        <v>92.35</v>
      </c>
      <c r="DA6" s="21">
        <f t="shared" si="11"/>
        <v>92.68</v>
      </c>
      <c r="DB6" s="21">
        <f t="shared" si="11"/>
        <v>92.83</v>
      </c>
      <c r="DC6" s="21">
        <f t="shared" si="11"/>
        <v>83.51</v>
      </c>
      <c r="DD6" s="21">
        <f t="shared" si="11"/>
        <v>83.02</v>
      </c>
      <c r="DE6" s="21">
        <f t="shared" si="11"/>
        <v>82.55</v>
      </c>
      <c r="DF6" s="21">
        <f t="shared" si="11"/>
        <v>82.08</v>
      </c>
      <c r="DG6" s="21">
        <f t="shared" si="11"/>
        <v>81.34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0.16</v>
      </c>
      <c r="EK6" s="21">
        <f t="shared" si="14"/>
        <v>0.13</v>
      </c>
      <c r="EL6" s="21">
        <f t="shared" si="14"/>
        <v>0.15</v>
      </c>
      <c r="EM6" s="21">
        <f t="shared" si="14"/>
        <v>1.65</v>
      </c>
      <c r="EN6" s="21">
        <f t="shared" si="14"/>
        <v>0.14000000000000001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15">
      <c r="A7" s="14"/>
      <c r="B7" s="23">
        <v>2021</v>
      </c>
      <c r="C7" s="23">
        <v>73032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49.05</v>
      </c>
      <c r="Q7" s="24">
        <v>100</v>
      </c>
      <c r="R7" s="24">
        <v>3025</v>
      </c>
      <c r="S7" s="24">
        <v>8601</v>
      </c>
      <c r="T7" s="24">
        <v>37.950000000000003</v>
      </c>
      <c r="U7" s="24">
        <v>226.64</v>
      </c>
      <c r="V7" s="24">
        <v>4184</v>
      </c>
      <c r="W7" s="24">
        <v>1.41</v>
      </c>
      <c r="X7" s="24">
        <v>2967.38</v>
      </c>
      <c r="Y7" s="24">
        <v>61.87</v>
      </c>
      <c r="Z7" s="24">
        <v>64.92</v>
      </c>
      <c r="AA7" s="24">
        <v>63.14</v>
      </c>
      <c r="AB7" s="24">
        <v>67.540000000000006</v>
      </c>
      <c r="AC7" s="24">
        <v>66.56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717</v>
      </c>
      <c r="BG7" s="24">
        <v>569.04</v>
      </c>
      <c r="BH7" s="24">
        <v>582.47</v>
      </c>
      <c r="BI7" s="24">
        <v>555.07000000000005</v>
      </c>
      <c r="BJ7" s="24">
        <v>416.9</v>
      </c>
      <c r="BK7" s="24">
        <v>966.33</v>
      </c>
      <c r="BL7" s="24">
        <v>958.81</v>
      </c>
      <c r="BM7" s="24">
        <v>1001.3</v>
      </c>
      <c r="BN7" s="24">
        <v>1050.51</v>
      </c>
      <c r="BO7" s="24">
        <v>1102.01</v>
      </c>
      <c r="BP7" s="24">
        <v>669.11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81.739999999999995</v>
      </c>
      <c r="BW7" s="24">
        <v>82.88</v>
      </c>
      <c r="BX7" s="24">
        <v>81.88</v>
      </c>
      <c r="BY7" s="24">
        <v>82.65</v>
      </c>
      <c r="BZ7" s="24">
        <v>82.55</v>
      </c>
      <c r="CA7" s="24">
        <v>99.73</v>
      </c>
      <c r="CB7" s="24">
        <v>186.03</v>
      </c>
      <c r="CC7" s="24">
        <v>187.42</v>
      </c>
      <c r="CD7" s="24">
        <v>188.98</v>
      </c>
      <c r="CE7" s="24">
        <v>190.35</v>
      </c>
      <c r="CF7" s="24">
        <v>190.11</v>
      </c>
      <c r="CG7" s="24">
        <v>194.31</v>
      </c>
      <c r="CH7" s="24">
        <v>190.99</v>
      </c>
      <c r="CI7" s="24">
        <v>187.55</v>
      </c>
      <c r="CJ7" s="24">
        <v>186.3</v>
      </c>
      <c r="CK7" s="24">
        <v>188.38</v>
      </c>
      <c r="CL7" s="24">
        <v>134.97999999999999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53.5</v>
      </c>
      <c r="CS7" s="24">
        <v>52.58</v>
      </c>
      <c r="CT7" s="24">
        <v>50.94</v>
      </c>
      <c r="CU7" s="24">
        <v>50.53</v>
      </c>
      <c r="CV7" s="24">
        <v>51.42</v>
      </c>
      <c r="CW7" s="24">
        <v>59.99</v>
      </c>
      <c r="CX7" s="24">
        <v>92.45</v>
      </c>
      <c r="CY7" s="24">
        <v>92.52</v>
      </c>
      <c r="CZ7" s="24">
        <v>92.35</v>
      </c>
      <c r="DA7" s="24">
        <v>92.68</v>
      </c>
      <c r="DB7" s="24">
        <v>92.83</v>
      </c>
      <c r="DC7" s="24">
        <v>83.51</v>
      </c>
      <c r="DD7" s="24">
        <v>83.02</v>
      </c>
      <c r="DE7" s="24">
        <v>82.55</v>
      </c>
      <c r="DF7" s="24">
        <v>82.08</v>
      </c>
      <c r="DG7" s="24">
        <v>81.34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0.16</v>
      </c>
      <c r="EK7" s="24">
        <v>0.13</v>
      </c>
      <c r="EL7" s="24">
        <v>0.15</v>
      </c>
      <c r="EM7" s="24">
        <v>1.65</v>
      </c>
      <c r="EN7" s="24">
        <v>0.14000000000000001</v>
      </c>
      <c r="EO7" s="24">
        <v>0.24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佐藤　貴浩</cp:lastModifiedBy>
  <cp:lastPrinted>2023-01-17T03:57:25Z</cp:lastPrinted>
  <dcterms:created xsi:type="dcterms:W3CDTF">2023-01-12T23:52:30Z</dcterms:created>
  <dcterms:modified xsi:type="dcterms:W3CDTF">2023-01-17T04:04:18Z</dcterms:modified>
  <cp:category/>
</cp:coreProperties>
</file>