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Lyj5uvhp0iR8MV7ZBvMMyC6esJj+8U77ZfXffjwjntXt7PH/DetvgAIl9NTRcqOQMZhtF98mmvF/fwStu3eVw==" workbookSaltValue="wQQ6U0/UcKUuFu7R2v3hv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<sst xmlns="http://schemas.openxmlformats.org/spreadsheetml/2006/main" xmlns:r="http://schemas.openxmlformats.org/officeDocument/2006/relationships" count="115" uniqueCount="115">
  <si>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</si>
  <si>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</si>
  <si>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</si>
  <si>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</si>
  <si>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</si>
  <si>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</si>
  <si>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</si>
  <si>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</si>
  <si>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</si>
  <si>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</si>
  <si>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</si>
  <si>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</si>
  <si>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</si>
  <si>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</si>
  <si>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</si>
  <si>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</si>
  <si>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</si>
  <si>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</si>
  <si>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</si>
  <si>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</si>
  <si>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</si>
  <si>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</si>
  <si>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</si>
  <si>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</si>
  <si>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</si>
  <si>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</si>
  <si>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</si>
  <si>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</si>
  <si>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</si>
  <si>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</si>
  <si>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</si>
  <si>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</si>
  <si>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</si>
  <si>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</si>
  <si>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</si>
  <si>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</si>
  <si>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</si>
  <si>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</si>
  <si>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</si>
  <si>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</si>
  <si>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</si>
  <si>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</si>
  <si>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</si>
  <si>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</si>
  <si>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</si>
  <si>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</si>
  <si>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</si>
  <si>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</si>
  <si>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</si>
  <si>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</si>
  <si>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</si>
  <si>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</si>
  <si>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</si>
  <si>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</si>
  <si>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</si>
  <si>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</si>
  <si>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</si>
  <si>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</si>
  <si>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</si>
  <si>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</si>
  <si>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</si>
  <si>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</si>
  <si>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</si>
  <si>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</si>
  <si>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</si>
  <si>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</si>
  <si>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</si>
  <si>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</si>
  <si>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</si>
  <si>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</si>
  <si>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</si>
  <si>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</si>
  <si>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</si>
  <si>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</si>
  <si>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</si>
  <si>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</si>
  <si>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</si>
  <si>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</si>
  <si>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</si>
  <si>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</si>
  <si>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</si>
  <si>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</si>
  <si>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</si>
  <si>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</si>
  <si>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</si>
  <si>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公共下水道のような集合処理方式は資本費が膨大なため、使用料だけをもって健全な経営は困難である。近年は、集合処理に代わって浄化槽などの個別排水処理が下水道事業の整備の一選択肢として認められているので、当町では、地区の特性に合わせ集合処理と個別排水処理を組み合わせて下水道事業を行っている。
　また、公共下水道事業については、経営戦略を策定し、持続的に下水道事業を行うこと、また、独立採算を原則とした公営企業としての経済性を発揮し、最小の経費で最良のサービス提供することを目標にして事業に取り組む。</t>
  </si>
  <si>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</si>
  <si>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</si>
  <si>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</si>
  <si>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</si>
  <si>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</si>
  <si>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</si>
  <si>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</si>
  <si>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</si>
  <si>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</si>
  <si>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</si>
  <si>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</si>
  <si>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</si>
  <si>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</si>
  <si>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</si>
  <si>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</si>
  <si>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</si>
  <si>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</si>
  <si>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</si>
  <si>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</si>
  <si>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</si>
  <si>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</si>
  <si>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</si>
  <si>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</si>
  <si>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</si>
  <si>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</si>
  <si>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</si>
  <si>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</si>
  <si>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①経常収支が100％を切っているものの、昨年よりも若干回復している。経費回収率が100％を超えていることから、減価償却費の減少と、新規加入者による使用料の増加により改善する見込みである。
②累積欠損について、単年度での利益が発生しないので早急な改善は難しい。
③流動比率が100％を切っている状態であるが、流動負債の大部分を占める償還元金については、一般会計から繰入することと協議済みなので問題ない。
④企業債残高対事業規模比率については、予定貸借対照表に全額一般会計で負担することと注記しているので0となる。
⑤経費回収率について、経費の中の維持管理費は確実に回収できているので、料金水準は妥当である。
⑥汚水処理原価については、昨年より若干上昇した。ただ、R1が低いのは、R1年度台風19号で郡山市のし尿処理施設が被災したことにより、当町でし尿処理を行ったため。H30が高いのは、管渠・処理場の修繕費が増大したため。H30、R1を除けば経費削減は進んでいると考える。
⑦施設の効率は、公共下水道のみについて算出すると低い結果だが、その他浄化槽汚泥・農集汚泥を処理するなど、有効活用している。
⑧水洗化率は、ほぼ横ばいであるため、一層の接続促進に努める。</t>
    <rPh sb="3" eb="5">
      <t>シュウシ</t>
    </rPh>
    <rPh sb="27" eb="29">
      <t>カイフク</t>
    </rPh>
    <phoneticPr fontId="1"/>
  </si>
  <si>
    <t>当町の公共下水道事業の供用開始は平成１２年度。管渠を更新するほどの老朽化には至っていないが、耐用年数が短い処理場の機械設備については、ストックマネジメント計画の策定など、計画的な修繕計画と可能な限り交付金等を活用す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</si>
</sst>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0.16</c:v>
                </c:pt>
                <c:pt idx="1">
                  <c:v>0.13</c:v>
                </c:pt>
                <c:pt idx="2">
                  <c:v>0.15</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32</c:v>
                </c:pt>
                <c:pt idx="1">
                  <c:v>31.31</c:v>
                </c:pt>
                <c:pt idx="2">
                  <c:v>39.619999999999997</c:v>
                </c:pt>
                <c:pt idx="3">
                  <c:v>31.23</c:v>
                </c:pt>
                <c:pt idx="4">
                  <c:v>32.54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c:v>
                </c:pt>
                <c:pt idx="1">
                  <c:v>52.58</c:v>
                </c:pt>
                <c:pt idx="2">
                  <c:v>50.94</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66.459999999999994</c:v>
                </c:pt>
                <c:pt idx="1">
                  <c:v>68.17</c:v>
                </c:pt>
                <c:pt idx="2">
                  <c:v>68.55</c:v>
                </c:pt>
                <c:pt idx="3">
                  <c:v>68.78</c:v>
                </c:pt>
                <c:pt idx="4">
                  <c:v>68.94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83.51</c:v>
                </c:pt>
                <c:pt idx="1">
                  <c:v>83.02</c:v>
                </c:pt>
                <c:pt idx="2">
                  <c:v>82.55</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88.7</c:v>
                </c:pt>
                <c:pt idx="1">
                  <c:v>82.11</c:v>
                </c:pt>
                <c:pt idx="2">
                  <c:v>97.41</c:v>
                </c:pt>
                <c:pt idx="3">
                  <c:v>89.42</c:v>
                </c:pt>
                <c:pt idx="4">
                  <c:v>89.76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108.11</c:v>
                </c:pt>
                <c:pt idx="1">
                  <c:v>104.14</c:v>
                </c:pt>
                <c:pt idx="2">
                  <c:v>106.57</c:v>
                </c:pt>
                <c:pt idx="3">
                  <c:v>107.21</c:v>
                </c:pt>
                <c:pt idx="4">
                  <c:v>107.08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38.01</c:v>
                </c:pt>
                <c:pt idx="1">
                  <c:v>40.32</c:v>
                </c:pt>
                <c:pt idx="2">
                  <c:v>42.67</c:v>
                </c:pt>
                <c:pt idx="3">
                  <c:v>44.37</c:v>
                </c:pt>
                <c:pt idx="4">
                  <c:v>46.36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21.16</c:v>
                </c:pt>
                <c:pt idx="1">
                  <c:v>15.95</c:v>
                </c:pt>
                <c:pt idx="2">
                  <c:v>15.85</c:v>
                </c:pt>
                <c:pt idx="3">
                  <c:v>12.7</c:v>
                </c:pt>
                <c:pt idx="4">
                  <c:v>14.65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quot;-&quot;">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535.85</c:v>
                </c:pt>
                <c:pt idx="1">
                  <c:v>593.57000000000005</c:v>
                </c:pt>
                <c:pt idx="2">
                  <c:v>464.68</c:v>
                </c:pt>
                <c:pt idx="3">
                  <c:v>619.91</c:v>
                </c:pt>
                <c:pt idx="4">
                  <c:v>623.59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86.54</c:v>
                </c:pt>
                <c:pt idx="1">
                  <c:v>73.180000000000007</c:v>
                </c:pt>
                <c:pt idx="2">
                  <c:v>53.44</c:v>
                </c:pt>
                <c:pt idx="3">
                  <c:v>43.71</c:v>
                </c:pt>
                <c:pt idx="4">
                  <c:v>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92.29</c:v>
                </c:pt>
                <c:pt idx="1">
                  <c:v>82.89</c:v>
                </c:pt>
                <c:pt idx="2">
                  <c:v>94.82</c:v>
                </c:pt>
                <c:pt idx="3">
                  <c:v>91.73</c:v>
                </c:pt>
                <c:pt idx="4">
                  <c:v>90.71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62.25</c:v>
                </c:pt>
                <c:pt idx="1">
                  <c:v>52.32</c:v>
                </c:pt>
                <c:pt idx="2">
                  <c:v>47.03</c:v>
                </c:pt>
                <c:pt idx="3">
                  <c:v>40.67</c:v>
                </c:pt>
                <c:pt idx="4">
                  <c:v>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966.33</c:v>
                </c:pt>
                <c:pt idx="1">
                  <c:v>958.81</c:v>
                </c:pt>
                <c:pt idx="2">
                  <c:v>1001.3</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141.26</c:v>
                </c:pt>
                <c:pt idx="1">
                  <c:v>107.6</c:v>
                </c:pt>
                <c:pt idx="2">
                  <c:v>183.16</c:v>
                </c:pt>
                <c:pt idx="3">
                  <c:v>159.68</c:v>
                </c:pt>
                <c:pt idx="4">
                  <c:v>142.41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81.739999999999995</c:v>
                </c:pt>
                <c:pt idx="1">
                  <c:v>82.88</c:v>
                </c:pt>
                <c:pt idx="2">
                  <c:v>81.88</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170.19</c:v>
                </c:pt>
                <c:pt idx="1">
                  <c:v>223.68</c:v>
                </c:pt>
                <c:pt idx="2">
                  <c:v>129.85</c:v>
                </c:pt>
                <c:pt idx="3">
                  <c:v>152.12</c:v>
                </c:pt>
                <c:pt idx="4">
                  <c:v>173.8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194.31</c:v>
                </c:pt>
                <c:pt idx="1">
                  <c:v>190.99</c:v>
                </c:pt>
                <c:pt idx="2">
                  <c:v>187.55</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5656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8564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51471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54379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5656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8564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51471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54379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565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8286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2007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50647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53554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56462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59369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59369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56462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53554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50647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5808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970135"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3250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83" sqref="BL83"/>
    </sheetView>
  </sheetViews>
  <sheetFormatPr defaultColWidth="2.625" defaultRowHeight="12.7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三春町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16662</v>
      </c>
      <c r="AM8" s="21"/>
      <c r="AN8" s="21"/>
      <c r="AO8" s="21"/>
      <c r="AP8" s="21"/>
      <c r="AQ8" s="21"/>
      <c r="AR8" s="21"/>
      <c r="AS8" s="21"/>
      <c r="AT8" s="7">
        <f>データ!T6</f>
        <v>72.760000000000005</v>
      </c>
      <c r="AU8" s="7"/>
      <c r="AV8" s="7"/>
      <c r="AW8" s="7"/>
      <c r="AX8" s="7"/>
      <c r="AY8" s="7"/>
      <c r="AZ8" s="7"/>
      <c r="BA8" s="7"/>
      <c r="BB8" s="7">
        <f>データ!U6</f>
        <v>229</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76.34</v>
      </c>
      <c r="J10" s="7"/>
      <c r="K10" s="7"/>
      <c r="L10" s="7"/>
      <c r="M10" s="7"/>
      <c r="N10" s="7"/>
      <c r="O10" s="7"/>
      <c r="P10" s="7">
        <f>データ!P6</f>
        <v>18.96</v>
      </c>
      <c r="Q10" s="7"/>
      <c r="R10" s="7"/>
      <c r="S10" s="7"/>
      <c r="T10" s="7"/>
      <c r="U10" s="7"/>
      <c r="V10" s="7"/>
      <c r="W10" s="7">
        <f>データ!Q6</f>
        <v>95.78</v>
      </c>
      <c r="X10" s="7"/>
      <c r="Y10" s="7"/>
      <c r="Z10" s="7"/>
      <c r="AA10" s="7"/>
      <c r="AB10" s="7"/>
      <c r="AC10" s="7"/>
      <c r="AD10" s="21">
        <f>データ!R6</f>
        <v>4895</v>
      </c>
      <c r="AE10" s="21"/>
      <c r="AF10" s="21"/>
      <c r="AG10" s="21"/>
      <c r="AH10" s="21"/>
      <c r="AI10" s="21"/>
      <c r="AJ10" s="21"/>
      <c r="AK10" s="2"/>
      <c r="AL10" s="21">
        <f>データ!V6</f>
        <v>3142</v>
      </c>
      <c r="AM10" s="21"/>
      <c r="AN10" s="21"/>
      <c r="AO10" s="21"/>
      <c r="AP10" s="21"/>
      <c r="AQ10" s="21"/>
      <c r="AR10" s="21"/>
      <c r="AS10" s="21"/>
      <c r="AT10" s="7">
        <f>データ!W6</f>
        <v>1.1599999999999999</v>
      </c>
      <c r="AU10" s="7"/>
      <c r="AV10" s="7"/>
      <c r="AW10" s="7"/>
      <c r="AX10" s="7"/>
      <c r="AY10" s="7"/>
      <c r="AZ10" s="7"/>
      <c r="BA10" s="7"/>
      <c r="BB10" s="7">
        <f>データ!X6</f>
        <v>2708.62</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85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qDmUi8+AEamOsOq2by3wQVtT/msl9VN5WfrXCjYB+YeqBNdeh4dObtn7I1+L6UKJep3BrrUUNLe3vRmdEpFEw==" saltValue="1kOtHIgjv185tXkYro+Y5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86</v>
      </c>
      <c r="AB5" s="67" t="s">
        <v>87</v>
      </c>
      <c r="AC5" s="67" t="s">
        <v>88</v>
      </c>
      <c r="AD5" s="67" t="s">
        <v>90</v>
      </c>
      <c r="AE5" s="67" t="s">
        <v>91</v>
      </c>
      <c r="AF5" s="67" t="s">
        <v>92</v>
      </c>
      <c r="AG5" s="67" t="s">
        <v>93</v>
      </c>
      <c r="AH5" s="67" t="s">
        <v>94</v>
      </c>
      <c r="AI5" s="67" t="s">
        <v>44</v>
      </c>
      <c r="AJ5" s="67" t="s">
        <v>83</v>
      </c>
      <c r="AK5" s="67" t="s">
        <v>84</v>
      </c>
      <c r="AL5" s="67" t="s">
        <v>86</v>
      </c>
      <c r="AM5" s="67" t="s">
        <v>87</v>
      </c>
      <c r="AN5" s="67" t="s">
        <v>88</v>
      </c>
      <c r="AO5" s="67" t="s">
        <v>90</v>
      </c>
      <c r="AP5" s="67" t="s">
        <v>91</v>
      </c>
      <c r="AQ5" s="67" t="s">
        <v>92</v>
      </c>
      <c r="AR5" s="67" t="s">
        <v>93</v>
      </c>
      <c r="AS5" s="67" t="s">
        <v>94</v>
      </c>
      <c r="AT5" s="67" t="s">
        <v>89</v>
      </c>
      <c r="AU5" s="67" t="s">
        <v>83</v>
      </c>
      <c r="AV5" s="67" t="s">
        <v>84</v>
      </c>
      <c r="AW5" s="67" t="s">
        <v>86</v>
      </c>
      <c r="AX5" s="67" t="s">
        <v>87</v>
      </c>
      <c r="AY5" s="67" t="s">
        <v>88</v>
      </c>
      <c r="AZ5" s="67" t="s">
        <v>90</v>
      </c>
      <c r="BA5" s="67" t="s">
        <v>91</v>
      </c>
      <c r="BB5" s="67" t="s">
        <v>92</v>
      </c>
      <c r="BC5" s="67" t="s">
        <v>93</v>
      </c>
      <c r="BD5" s="67" t="s">
        <v>94</v>
      </c>
      <c r="BE5" s="67" t="s">
        <v>89</v>
      </c>
      <c r="BF5" s="67" t="s">
        <v>83</v>
      </c>
      <c r="BG5" s="67" t="s">
        <v>84</v>
      </c>
      <c r="BH5" s="67" t="s">
        <v>86</v>
      </c>
      <c r="BI5" s="67" t="s">
        <v>87</v>
      </c>
      <c r="BJ5" s="67" t="s">
        <v>88</v>
      </c>
      <c r="BK5" s="67" t="s">
        <v>90</v>
      </c>
      <c r="BL5" s="67" t="s">
        <v>91</v>
      </c>
      <c r="BM5" s="67" t="s">
        <v>92</v>
      </c>
      <c r="BN5" s="67" t="s">
        <v>93</v>
      </c>
      <c r="BO5" s="67" t="s">
        <v>94</v>
      </c>
      <c r="BP5" s="67" t="s">
        <v>89</v>
      </c>
      <c r="BQ5" s="67" t="s">
        <v>83</v>
      </c>
      <c r="BR5" s="67" t="s">
        <v>84</v>
      </c>
      <c r="BS5" s="67" t="s">
        <v>86</v>
      </c>
      <c r="BT5" s="67" t="s">
        <v>87</v>
      </c>
      <c r="BU5" s="67" t="s">
        <v>88</v>
      </c>
      <c r="BV5" s="67" t="s">
        <v>90</v>
      </c>
      <c r="BW5" s="67" t="s">
        <v>91</v>
      </c>
      <c r="BX5" s="67" t="s">
        <v>92</v>
      </c>
      <c r="BY5" s="67" t="s">
        <v>93</v>
      </c>
      <c r="BZ5" s="67" t="s">
        <v>94</v>
      </c>
      <c r="CA5" s="67" t="s">
        <v>89</v>
      </c>
      <c r="CB5" s="67" t="s">
        <v>83</v>
      </c>
      <c r="CC5" s="67" t="s">
        <v>84</v>
      </c>
      <c r="CD5" s="67" t="s">
        <v>86</v>
      </c>
      <c r="CE5" s="67" t="s">
        <v>87</v>
      </c>
      <c r="CF5" s="67" t="s">
        <v>88</v>
      </c>
      <c r="CG5" s="67" t="s">
        <v>90</v>
      </c>
      <c r="CH5" s="67" t="s">
        <v>91</v>
      </c>
      <c r="CI5" s="67" t="s">
        <v>92</v>
      </c>
      <c r="CJ5" s="67" t="s">
        <v>93</v>
      </c>
      <c r="CK5" s="67" t="s">
        <v>94</v>
      </c>
      <c r="CL5" s="67" t="s">
        <v>89</v>
      </c>
      <c r="CM5" s="67" t="s">
        <v>83</v>
      </c>
      <c r="CN5" s="67" t="s">
        <v>84</v>
      </c>
      <c r="CO5" s="67" t="s">
        <v>86</v>
      </c>
      <c r="CP5" s="67" t="s">
        <v>87</v>
      </c>
      <c r="CQ5" s="67" t="s">
        <v>88</v>
      </c>
      <c r="CR5" s="67" t="s">
        <v>90</v>
      </c>
      <c r="CS5" s="67" t="s">
        <v>91</v>
      </c>
      <c r="CT5" s="67" t="s">
        <v>92</v>
      </c>
      <c r="CU5" s="67" t="s">
        <v>93</v>
      </c>
      <c r="CV5" s="67" t="s">
        <v>94</v>
      </c>
      <c r="CW5" s="67" t="s">
        <v>89</v>
      </c>
      <c r="CX5" s="67" t="s">
        <v>83</v>
      </c>
      <c r="CY5" s="67" t="s">
        <v>84</v>
      </c>
      <c r="CZ5" s="67" t="s">
        <v>86</v>
      </c>
      <c r="DA5" s="67" t="s">
        <v>87</v>
      </c>
      <c r="DB5" s="67" t="s">
        <v>88</v>
      </c>
      <c r="DC5" s="67" t="s">
        <v>90</v>
      </c>
      <c r="DD5" s="67" t="s">
        <v>91</v>
      </c>
      <c r="DE5" s="67" t="s">
        <v>92</v>
      </c>
      <c r="DF5" s="67" t="s">
        <v>93</v>
      </c>
      <c r="DG5" s="67" t="s">
        <v>94</v>
      </c>
      <c r="DH5" s="67" t="s">
        <v>89</v>
      </c>
      <c r="DI5" s="67" t="s">
        <v>83</v>
      </c>
      <c r="DJ5" s="67" t="s">
        <v>84</v>
      </c>
      <c r="DK5" s="67" t="s">
        <v>86</v>
      </c>
      <c r="DL5" s="67" t="s">
        <v>87</v>
      </c>
      <c r="DM5" s="67" t="s">
        <v>88</v>
      </c>
      <c r="DN5" s="67" t="s">
        <v>90</v>
      </c>
      <c r="DO5" s="67" t="s">
        <v>91</v>
      </c>
      <c r="DP5" s="67" t="s">
        <v>92</v>
      </c>
      <c r="DQ5" s="67" t="s">
        <v>93</v>
      </c>
      <c r="DR5" s="67" t="s">
        <v>94</v>
      </c>
      <c r="DS5" s="67" t="s">
        <v>89</v>
      </c>
      <c r="DT5" s="67" t="s">
        <v>83</v>
      </c>
      <c r="DU5" s="67" t="s">
        <v>84</v>
      </c>
      <c r="DV5" s="67" t="s">
        <v>86</v>
      </c>
      <c r="DW5" s="67" t="s">
        <v>87</v>
      </c>
      <c r="DX5" s="67" t="s">
        <v>88</v>
      </c>
      <c r="DY5" s="67" t="s">
        <v>90</v>
      </c>
      <c r="DZ5" s="67" t="s">
        <v>91</v>
      </c>
      <c r="EA5" s="67" t="s">
        <v>92</v>
      </c>
      <c r="EB5" s="67" t="s">
        <v>93</v>
      </c>
      <c r="EC5" s="67" t="s">
        <v>94</v>
      </c>
      <c r="ED5" s="67" t="s">
        <v>89</v>
      </c>
      <c r="EE5" s="67" t="s">
        <v>83</v>
      </c>
      <c r="EF5" s="67" t="s">
        <v>84</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75213</v>
      </c>
      <c r="D6" s="61">
        <f t="shared" si="1"/>
        <v>46</v>
      </c>
      <c r="E6" s="61">
        <f t="shared" si="1"/>
        <v>17</v>
      </c>
      <c r="F6" s="61">
        <f t="shared" si="1"/>
        <v>1</v>
      </c>
      <c r="G6" s="61">
        <f t="shared" si="1"/>
        <v>0</v>
      </c>
      <c r="H6" s="61" t="str">
        <f t="shared" si="1"/>
        <v>福島県　三春町</v>
      </c>
      <c r="I6" s="61" t="str">
        <f t="shared" si="1"/>
        <v>法適用</v>
      </c>
      <c r="J6" s="61" t="str">
        <f t="shared" si="1"/>
        <v>下水道事業</v>
      </c>
      <c r="K6" s="61" t="str">
        <f t="shared" si="1"/>
        <v>公共下水道</v>
      </c>
      <c r="L6" s="61" t="str">
        <f t="shared" si="1"/>
        <v>Cc2</v>
      </c>
      <c r="M6" s="61" t="str">
        <f t="shared" si="1"/>
        <v>非設置</v>
      </c>
      <c r="N6" s="70" t="str">
        <f t="shared" si="1"/>
        <v>-</v>
      </c>
      <c r="O6" s="70">
        <f t="shared" si="1"/>
        <v>76.34</v>
      </c>
      <c r="P6" s="70">
        <f t="shared" si="1"/>
        <v>18.96</v>
      </c>
      <c r="Q6" s="70">
        <f t="shared" si="1"/>
        <v>95.78</v>
      </c>
      <c r="R6" s="70">
        <f t="shared" si="1"/>
        <v>4895</v>
      </c>
      <c r="S6" s="70">
        <f t="shared" si="1"/>
        <v>16662</v>
      </c>
      <c r="T6" s="70">
        <f t="shared" si="1"/>
        <v>72.760000000000005</v>
      </c>
      <c r="U6" s="70">
        <f t="shared" si="1"/>
        <v>229</v>
      </c>
      <c r="V6" s="70">
        <f t="shared" si="1"/>
        <v>3142</v>
      </c>
      <c r="W6" s="70">
        <f t="shared" si="1"/>
        <v>1.1599999999999999</v>
      </c>
      <c r="X6" s="70">
        <f t="shared" si="1"/>
        <v>2708.62</v>
      </c>
      <c r="Y6" s="78">
        <f t="shared" ref="Y6:AH6" si="2">IF(Y7="",NA(),Y7)</f>
        <v>88.7</v>
      </c>
      <c r="Z6" s="78">
        <f t="shared" si="2"/>
        <v>82.11</v>
      </c>
      <c r="AA6" s="78">
        <f t="shared" si="2"/>
        <v>97.41</v>
      </c>
      <c r="AB6" s="78">
        <f t="shared" si="2"/>
        <v>89.42</v>
      </c>
      <c r="AC6" s="78">
        <f t="shared" si="2"/>
        <v>89.76</v>
      </c>
      <c r="AD6" s="78">
        <f t="shared" si="2"/>
        <v>108.11</v>
      </c>
      <c r="AE6" s="78">
        <f t="shared" si="2"/>
        <v>104.14</v>
      </c>
      <c r="AF6" s="78">
        <f t="shared" si="2"/>
        <v>106.57</v>
      </c>
      <c r="AG6" s="78">
        <f t="shared" si="2"/>
        <v>107.21</v>
      </c>
      <c r="AH6" s="78">
        <f t="shared" si="2"/>
        <v>107.08</v>
      </c>
      <c r="AI6" s="70" t="str">
        <f>IF(AI7="","",IF(AI7="-","【-】","【"&amp;SUBSTITUTE(TEXT(AI7,"#,##0.00"),"-","△")&amp;"】"))</f>
        <v>【107.02】</v>
      </c>
      <c r="AJ6" s="78">
        <f t="shared" ref="AJ6:AS6" si="3">IF(AJ7="",NA(),AJ7)</f>
        <v>535.85</v>
      </c>
      <c r="AK6" s="78">
        <f t="shared" si="3"/>
        <v>593.57000000000005</v>
      </c>
      <c r="AL6" s="78">
        <f t="shared" si="3"/>
        <v>464.68</v>
      </c>
      <c r="AM6" s="78">
        <f t="shared" si="3"/>
        <v>619.91</v>
      </c>
      <c r="AN6" s="78">
        <f t="shared" si="3"/>
        <v>623.59</v>
      </c>
      <c r="AO6" s="78">
        <f t="shared" si="3"/>
        <v>86.54</v>
      </c>
      <c r="AP6" s="78">
        <f t="shared" si="3"/>
        <v>73.180000000000007</v>
      </c>
      <c r="AQ6" s="78">
        <f t="shared" si="3"/>
        <v>53.44</v>
      </c>
      <c r="AR6" s="78">
        <f t="shared" si="3"/>
        <v>43.71</v>
      </c>
      <c r="AS6" s="78">
        <f t="shared" si="3"/>
        <v>45.94</v>
      </c>
      <c r="AT6" s="70" t="str">
        <f>IF(AT7="","",IF(AT7="-","【-】","【"&amp;SUBSTITUTE(TEXT(AT7,"#,##0.00"),"-","△")&amp;"】"))</f>
        <v>【3.09】</v>
      </c>
      <c r="AU6" s="78">
        <f t="shared" ref="AU6:BD6" si="4">IF(AU7="",NA(),AU7)</f>
        <v>92.29</v>
      </c>
      <c r="AV6" s="78">
        <f t="shared" si="4"/>
        <v>82.89</v>
      </c>
      <c r="AW6" s="78">
        <f t="shared" si="4"/>
        <v>94.82</v>
      </c>
      <c r="AX6" s="78">
        <f t="shared" si="4"/>
        <v>91.73</v>
      </c>
      <c r="AY6" s="78">
        <f t="shared" si="4"/>
        <v>90.71</v>
      </c>
      <c r="AZ6" s="78">
        <f t="shared" si="4"/>
        <v>62.25</v>
      </c>
      <c r="BA6" s="78">
        <f t="shared" si="4"/>
        <v>52.32</v>
      </c>
      <c r="BB6" s="78">
        <f t="shared" si="4"/>
        <v>47.03</v>
      </c>
      <c r="BC6" s="78">
        <f t="shared" si="4"/>
        <v>40.67</v>
      </c>
      <c r="BD6" s="78">
        <f t="shared" si="4"/>
        <v>47.7</v>
      </c>
      <c r="BE6" s="70" t="str">
        <f>IF(BE7="","",IF(BE7="-","【-】","【"&amp;SUBSTITUTE(TEXT(BE7,"#,##0.00"),"-","△")&amp;"】"))</f>
        <v>【71.39】</v>
      </c>
      <c r="BF6" s="70">
        <f t="shared" ref="BF6:BO6" si="5">IF(BF7="",NA(),BF7)</f>
        <v>0</v>
      </c>
      <c r="BG6" s="70">
        <f t="shared" si="5"/>
        <v>0</v>
      </c>
      <c r="BH6" s="70">
        <f t="shared" si="5"/>
        <v>0</v>
      </c>
      <c r="BI6" s="70">
        <f t="shared" si="5"/>
        <v>0</v>
      </c>
      <c r="BJ6" s="70">
        <f t="shared" si="5"/>
        <v>0</v>
      </c>
      <c r="BK6" s="78">
        <f t="shared" si="5"/>
        <v>966.33</v>
      </c>
      <c r="BL6" s="78">
        <f t="shared" si="5"/>
        <v>958.81</v>
      </c>
      <c r="BM6" s="78">
        <f t="shared" si="5"/>
        <v>1001.3</v>
      </c>
      <c r="BN6" s="78">
        <f t="shared" si="5"/>
        <v>1050.51</v>
      </c>
      <c r="BO6" s="78">
        <f t="shared" si="5"/>
        <v>1102.01</v>
      </c>
      <c r="BP6" s="70" t="str">
        <f>IF(BP7="","",IF(BP7="-","【-】","【"&amp;SUBSTITUTE(TEXT(BP7,"#,##0.00"),"-","△")&amp;"】"))</f>
        <v>【669.11】</v>
      </c>
      <c r="BQ6" s="78">
        <f t="shared" ref="BQ6:BZ6" si="6">IF(BQ7="",NA(),BQ7)</f>
        <v>141.26</v>
      </c>
      <c r="BR6" s="78">
        <f t="shared" si="6"/>
        <v>107.6</v>
      </c>
      <c r="BS6" s="78">
        <f t="shared" si="6"/>
        <v>183.16</v>
      </c>
      <c r="BT6" s="78">
        <f t="shared" si="6"/>
        <v>159.68</v>
      </c>
      <c r="BU6" s="78">
        <f t="shared" si="6"/>
        <v>142.41</v>
      </c>
      <c r="BV6" s="78">
        <f t="shared" si="6"/>
        <v>81.739999999999995</v>
      </c>
      <c r="BW6" s="78">
        <f t="shared" si="6"/>
        <v>82.88</v>
      </c>
      <c r="BX6" s="78">
        <f t="shared" si="6"/>
        <v>81.88</v>
      </c>
      <c r="BY6" s="78">
        <f t="shared" si="6"/>
        <v>82.65</v>
      </c>
      <c r="BZ6" s="78">
        <f t="shared" si="6"/>
        <v>82.55</v>
      </c>
      <c r="CA6" s="70" t="str">
        <f>IF(CA7="","",IF(CA7="-","【-】","【"&amp;SUBSTITUTE(TEXT(CA7,"#,##0.00"),"-","△")&amp;"】"))</f>
        <v>【99.73】</v>
      </c>
      <c r="CB6" s="78">
        <f t="shared" ref="CB6:CK6" si="7">IF(CB7="",NA(),CB7)</f>
        <v>170.19</v>
      </c>
      <c r="CC6" s="78">
        <f t="shared" si="7"/>
        <v>223.68</v>
      </c>
      <c r="CD6" s="78">
        <f t="shared" si="7"/>
        <v>129.85</v>
      </c>
      <c r="CE6" s="78">
        <f t="shared" si="7"/>
        <v>152.12</v>
      </c>
      <c r="CF6" s="78">
        <f t="shared" si="7"/>
        <v>173.8</v>
      </c>
      <c r="CG6" s="78">
        <f t="shared" si="7"/>
        <v>194.31</v>
      </c>
      <c r="CH6" s="78">
        <f t="shared" si="7"/>
        <v>190.99</v>
      </c>
      <c r="CI6" s="78">
        <f t="shared" si="7"/>
        <v>187.55</v>
      </c>
      <c r="CJ6" s="78">
        <f t="shared" si="7"/>
        <v>186.3</v>
      </c>
      <c r="CK6" s="78">
        <f t="shared" si="7"/>
        <v>188.38</v>
      </c>
      <c r="CL6" s="70" t="str">
        <f>IF(CL7="","",IF(CL7="-","【-】","【"&amp;SUBSTITUTE(TEXT(CL7,"#,##0.00"),"-","△")&amp;"】"))</f>
        <v>【134.98】</v>
      </c>
      <c r="CM6" s="78">
        <f t="shared" ref="CM6:CV6" si="8">IF(CM7="",NA(),CM7)</f>
        <v>32</v>
      </c>
      <c r="CN6" s="78">
        <f t="shared" si="8"/>
        <v>31.31</v>
      </c>
      <c r="CO6" s="78">
        <f t="shared" si="8"/>
        <v>39.619999999999997</v>
      </c>
      <c r="CP6" s="78">
        <f t="shared" si="8"/>
        <v>31.23</v>
      </c>
      <c r="CQ6" s="78">
        <f t="shared" si="8"/>
        <v>32.54</v>
      </c>
      <c r="CR6" s="78">
        <f t="shared" si="8"/>
        <v>53.5</v>
      </c>
      <c r="CS6" s="78">
        <f t="shared" si="8"/>
        <v>52.58</v>
      </c>
      <c r="CT6" s="78">
        <f t="shared" si="8"/>
        <v>50.94</v>
      </c>
      <c r="CU6" s="78">
        <f t="shared" si="8"/>
        <v>50.53</v>
      </c>
      <c r="CV6" s="78">
        <f t="shared" si="8"/>
        <v>51.42</v>
      </c>
      <c r="CW6" s="70" t="str">
        <f>IF(CW7="","",IF(CW7="-","【-】","【"&amp;SUBSTITUTE(TEXT(CW7,"#,##0.00"),"-","△")&amp;"】"))</f>
        <v>【59.99】</v>
      </c>
      <c r="CX6" s="78">
        <f t="shared" ref="CX6:DG6" si="9">IF(CX7="",NA(),CX7)</f>
        <v>66.459999999999994</v>
      </c>
      <c r="CY6" s="78">
        <f t="shared" si="9"/>
        <v>68.17</v>
      </c>
      <c r="CZ6" s="78">
        <f t="shared" si="9"/>
        <v>68.55</v>
      </c>
      <c r="DA6" s="78">
        <f t="shared" si="9"/>
        <v>68.78</v>
      </c>
      <c r="DB6" s="78">
        <f t="shared" si="9"/>
        <v>68.94</v>
      </c>
      <c r="DC6" s="78">
        <f t="shared" si="9"/>
        <v>83.51</v>
      </c>
      <c r="DD6" s="78">
        <f t="shared" si="9"/>
        <v>83.02</v>
      </c>
      <c r="DE6" s="78">
        <f t="shared" si="9"/>
        <v>82.55</v>
      </c>
      <c r="DF6" s="78">
        <f t="shared" si="9"/>
        <v>82.08</v>
      </c>
      <c r="DG6" s="78">
        <f t="shared" si="9"/>
        <v>81.34</v>
      </c>
      <c r="DH6" s="70" t="str">
        <f>IF(DH7="","",IF(DH7="-","【-】","【"&amp;SUBSTITUTE(TEXT(DH7,"#,##0.00"),"-","△")&amp;"】"))</f>
        <v>【95.72】</v>
      </c>
      <c r="DI6" s="78">
        <f t="shared" ref="DI6:DR6" si="10">IF(DI7="",NA(),DI7)</f>
        <v>38.01</v>
      </c>
      <c r="DJ6" s="78">
        <f t="shared" si="10"/>
        <v>40.32</v>
      </c>
      <c r="DK6" s="78">
        <f t="shared" si="10"/>
        <v>42.67</v>
      </c>
      <c r="DL6" s="78">
        <f t="shared" si="10"/>
        <v>44.37</v>
      </c>
      <c r="DM6" s="78">
        <f t="shared" si="10"/>
        <v>46.36</v>
      </c>
      <c r="DN6" s="78">
        <f t="shared" si="10"/>
        <v>21.16</v>
      </c>
      <c r="DO6" s="78">
        <f t="shared" si="10"/>
        <v>15.95</v>
      </c>
      <c r="DP6" s="78">
        <f t="shared" si="10"/>
        <v>15.85</v>
      </c>
      <c r="DQ6" s="78">
        <f t="shared" si="10"/>
        <v>12.7</v>
      </c>
      <c r="DR6" s="78">
        <f t="shared" si="10"/>
        <v>14.65</v>
      </c>
      <c r="DS6" s="70" t="str">
        <f>IF(DS7="","",IF(DS7="-","【-】","【"&amp;SUBSTITUTE(TEXT(DS7,"#,##0.00"),"-","△")&amp;"】"))</f>
        <v>【38.17】</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8">
        <f t="shared" si="11"/>
        <v>0.1</v>
      </c>
      <c r="ED6" s="70" t="str">
        <f>IF(ED7="","",IF(ED7="-","【-】","【"&amp;SUBSTITUTE(TEXT(ED7,"#,##0.00"),"-","△")&amp;"】"))</f>
        <v>【6.54】</v>
      </c>
      <c r="EE6" s="70">
        <f t="shared" ref="EE6:EN6" si="12">IF(EE7="",NA(),EE7)</f>
        <v>0</v>
      </c>
      <c r="EF6" s="70">
        <f t="shared" si="12"/>
        <v>0</v>
      </c>
      <c r="EG6" s="70">
        <f t="shared" si="12"/>
        <v>0</v>
      </c>
      <c r="EH6" s="70">
        <f t="shared" si="12"/>
        <v>0</v>
      </c>
      <c r="EI6" s="70">
        <f t="shared" si="12"/>
        <v>0</v>
      </c>
      <c r="EJ6" s="78">
        <f t="shared" si="12"/>
        <v>0.16</v>
      </c>
      <c r="EK6" s="78">
        <f t="shared" si="12"/>
        <v>0.13</v>
      </c>
      <c r="EL6" s="78">
        <f t="shared" si="12"/>
        <v>0.15</v>
      </c>
      <c r="EM6" s="78">
        <f t="shared" si="12"/>
        <v>1.65</v>
      </c>
      <c r="EN6" s="78">
        <f t="shared" si="12"/>
        <v>0.14000000000000001</v>
      </c>
      <c r="EO6" s="70" t="str">
        <f>IF(EO7="","",IF(EO7="-","【-】","【"&amp;SUBSTITUTE(TEXT(EO7,"#,##0.00"),"-","△")&amp;"】"))</f>
        <v>【0.24】</v>
      </c>
    </row>
    <row r="7" spans="1:148" s="55" customFormat="1">
      <c r="A7" s="56"/>
      <c r="B7" s="62">
        <v>2021</v>
      </c>
      <c r="C7" s="62">
        <v>75213</v>
      </c>
      <c r="D7" s="62">
        <v>46</v>
      </c>
      <c r="E7" s="62">
        <v>17</v>
      </c>
      <c r="F7" s="62">
        <v>1</v>
      </c>
      <c r="G7" s="62">
        <v>0</v>
      </c>
      <c r="H7" s="62" t="s">
        <v>96</v>
      </c>
      <c r="I7" s="62" t="s">
        <v>97</v>
      </c>
      <c r="J7" s="62" t="s">
        <v>98</v>
      </c>
      <c r="K7" s="62" t="s">
        <v>99</v>
      </c>
      <c r="L7" s="62" t="s">
        <v>100</v>
      </c>
      <c r="M7" s="62" t="s">
        <v>101</v>
      </c>
      <c r="N7" s="71" t="s">
        <v>102</v>
      </c>
      <c r="O7" s="71">
        <v>76.34</v>
      </c>
      <c r="P7" s="71">
        <v>18.96</v>
      </c>
      <c r="Q7" s="71">
        <v>95.78</v>
      </c>
      <c r="R7" s="71">
        <v>4895</v>
      </c>
      <c r="S7" s="71">
        <v>16662</v>
      </c>
      <c r="T7" s="71">
        <v>72.760000000000005</v>
      </c>
      <c r="U7" s="71">
        <v>229</v>
      </c>
      <c r="V7" s="71">
        <v>3142</v>
      </c>
      <c r="W7" s="71">
        <v>1.1599999999999999</v>
      </c>
      <c r="X7" s="71">
        <v>2708.62</v>
      </c>
      <c r="Y7" s="71">
        <v>88.7</v>
      </c>
      <c r="Z7" s="71">
        <v>82.11</v>
      </c>
      <c r="AA7" s="71">
        <v>97.41</v>
      </c>
      <c r="AB7" s="71">
        <v>89.42</v>
      </c>
      <c r="AC7" s="71">
        <v>89.76</v>
      </c>
      <c r="AD7" s="71">
        <v>108.11</v>
      </c>
      <c r="AE7" s="71">
        <v>104.14</v>
      </c>
      <c r="AF7" s="71">
        <v>106.57</v>
      </c>
      <c r="AG7" s="71">
        <v>107.21</v>
      </c>
      <c r="AH7" s="71">
        <v>107.08</v>
      </c>
      <c r="AI7" s="71">
        <v>107.02</v>
      </c>
      <c r="AJ7" s="71">
        <v>535.85</v>
      </c>
      <c r="AK7" s="71">
        <v>593.57000000000005</v>
      </c>
      <c r="AL7" s="71">
        <v>464.68</v>
      </c>
      <c r="AM7" s="71">
        <v>619.91</v>
      </c>
      <c r="AN7" s="71">
        <v>623.59</v>
      </c>
      <c r="AO7" s="71">
        <v>86.54</v>
      </c>
      <c r="AP7" s="71">
        <v>73.180000000000007</v>
      </c>
      <c r="AQ7" s="71">
        <v>53.44</v>
      </c>
      <c r="AR7" s="71">
        <v>43.71</v>
      </c>
      <c r="AS7" s="71">
        <v>45.94</v>
      </c>
      <c r="AT7" s="71">
        <v>3.09</v>
      </c>
      <c r="AU7" s="71">
        <v>92.29</v>
      </c>
      <c r="AV7" s="71">
        <v>82.89</v>
      </c>
      <c r="AW7" s="71">
        <v>94.82</v>
      </c>
      <c r="AX7" s="71">
        <v>91.73</v>
      </c>
      <c r="AY7" s="71">
        <v>90.71</v>
      </c>
      <c r="AZ7" s="71">
        <v>62.25</v>
      </c>
      <c r="BA7" s="71">
        <v>52.32</v>
      </c>
      <c r="BB7" s="71">
        <v>47.03</v>
      </c>
      <c r="BC7" s="71">
        <v>40.67</v>
      </c>
      <c r="BD7" s="71">
        <v>47.7</v>
      </c>
      <c r="BE7" s="71">
        <v>71.39</v>
      </c>
      <c r="BF7" s="71">
        <v>0</v>
      </c>
      <c r="BG7" s="71">
        <v>0</v>
      </c>
      <c r="BH7" s="71">
        <v>0</v>
      </c>
      <c r="BI7" s="71">
        <v>0</v>
      </c>
      <c r="BJ7" s="71">
        <v>0</v>
      </c>
      <c r="BK7" s="71">
        <v>966.33</v>
      </c>
      <c r="BL7" s="71">
        <v>958.81</v>
      </c>
      <c r="BM7" s="71">
        <v>1001.3</v>
      </c>
      <c r="BN7" s="71">
        <v>1050.51</v>
      </c>
      <c r="BO7" s="71">
        <v>1102.01</v>
      </c>
      <c r="BP7" s="71">
        <v>669.11</v>
      </c>
      <c r="BQ7" s="71">
        <v>141.26</v>
      </c>
      <c r="BR7" s="71">
        <v>107.6</v>
      </c>
      <c r="BS7" s="71">
        <v>183.16</v>
      </c>
      <c r="BT7" s="71">
        <v>159.68</v>
      </c>
      <c r="BU7" s="71">
        <v>142.41</v>
      </c>
      <c r="BV7" s="71">
        <v>81.739999999999995</v>
      </c>
      <c r="BW7" s="71">
        <v>82.88</v>
      </c>
      <c r="BX7" s="71">
        <v>81.88</v>
      </c>
      <c r="BY7" s="71">
        <v>82.65</v>
      </c>
      <c r="BZ7" s="71">
        <v>82.55</v>
      </c>
      <c r="CA7" s="71">
        <v>99.73</v>
      </c>
      <c r="CB7" s="71">
        <v>170.19</v>
      </c>
      <c r="CC7" s="71">
        <v>223.68</v>
      </c>
      <c r="CD7" s="71">
        <v>129.85</v>
      </c>
      <c r="CE7" s="71">
        <v>152.12</v>
      </c>
      <c r="CF7" s="71">
        <v>173.8</v>
      </c>
      <c r="CG7" s="71">
        <v>194.31</v>
      </c>
      <c r="CH7" s="71">
        <v>190.99</v>
      </c>
      <c r="CI7" s="71">
        <v>187.55</v>
      </c>
      <c r="CJ7" s="71">
        <v>186.3</v>
      </c>
      <c r="CK7" s="71">
        <v>188.38</v>
      </c>
      <c r="CL7" s="71">
        <v>134.97999999999999</v>
      </c>
      <c r="CM7" s="71">
        <v>32</v>
      </c>
      <c r="CN7" s="71">
        <v>31.31</v>
      </c>
      <c r="CO7" s="71">
        <v>39.619999999999997</v>
      </c>
      <c r="CP7" s="71">
        <v>31.23</v>
      </c>
      <c r="CQ7" s="71">
        <v>32.54</v>
      </c>
      <c r="CR7" s="71">
        <v>53.5</v>
      </c>
      <c r="CS7" s="71">
        <v>52.58</v>
      </c>
      <c r="CT7" s="71">
        <v>50.94</v>
      </c>
      <c r="CU7" s="71">
        <v>50.53</v>
      </c>
      <c r="CV7" s="71">
        <v>51.42</v>
      </c>
      <c r="CW7" s="71">
        <v>59.99</v>
      </c>
      <c r="CX7" s="71">
        <v>66.459999999999994</v>
      </c>
      <c r="CY7" s="71">
        <v>68.17</v>
      </c>
      <c r="CZ7" s="71">
        <v>68.55</v>
      </c>
      <c r="DA7" s="71">
        <v>68.78</v>
      </c>
      <c r="DB7" s="71">
        <v>68.94</v>
      </c>
      <c r="DC7" s="71">
        <v>83.51</v>
      </c>
      <c r="DD7" s="71">
        <v>83.02</v>
      </c>
      <c r="DE7" s="71">
        <v>82.55</v>
      </c>
      <c r="DF7" s="71">
        <v>82.08</v>
      </c>
      <c r="DG7" s="71">
        <v>81.34</v>
      </c>
      <c r="DH7" s="71">
        <v>95.72</v>
      </c>
      <c r="DI7" s="71">
        <v>38.01</v>
      </c>
      <c r="DJ7" s="71">
        <v>40.32</v>
      </c>
      <c r="DK7" s="71">
        <v>42.67</v>
      </c>
      <c r="DL7" s="71">
        <v>44.37</v>
      </c>
      <c r="DM7" s="71">
        <v>46.36</v>
      </c>
      <c r="DN7" s="71">
        <v>21.16</v>
      </c>
      <c r="DO7" s="71">
        <v>15.95</v>
      </c>
      <c r="DP7" s="71">
        <v>15.85</v>
      </c>
      <c r="DQ7" s="71">
        <v>12.7</v>
      </c>
      <c r="DR7" s="71">
        <v>14.65</v>
      </c>
      <c r="DS7" s="71">
        <v>38.17</v>
      </c>
      <c r="DT7" s="71">
        <v>0</v>
      </c>
      <c r="DU7" s="71">
        <v>0</v>
      </c>
      <c r="DV7" s="71">
        <v>0</v>
      </c>
      <c r="DW7" s="71">
        <v>0</v>
      </c>
      <c r="DX7" s="71">
        <v>0</v>
      </c>
      <c r="DY7" s="71">
        <v>0</v>
      </c>
      <c r="DZ7" s="71">
        <v>0</v>
      </c>
      <c r="EA7" s="71">
        <v>0</v>
      </c>
      <c r="EB7" s="71">
        <v>0</v>
      </c>
      <c r="EC7" s="71">
        <v>0.1</v>
      </c>
      <c r="ED7" s="71">
        <v>6.54</v>
      </c>
      <c r="EE7" s="71">
        <v>0</v>
      </c>
      <c r="EF7" s="71">
        <v>0</v>
      </c>
      <c r="EG7" s="71">
        <v>0</v>
      </c>
      <c r="EH7" s="71">
        <v>0</v>
      </c>
      <c r="EI7" s="71">
        <v>0</v>
      </c>
      <c r="EJ7" s="71">
        <v>0.16</v>
      </c>
      <c r="EK7" s="71">
        <v>0.13</v>
      </c>
      <c r="EL7" s="71">
        <v>0.15</v>
      </c>
      <c r="EM7" s="71">
        <v>1.65</v>
      </c>
      <c r="EN7" s="71">
        <v>0.14000000000000001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渡部薫</cp:lastModifiedBy>
  <cp:lastPrinted>2023-01-18T07:54:24Z</cp:lastPrinted>
  <dcterms:created xsi:type="dcterms:W3CDTF">2023-01-12T23:27:19Z</dcterms:created>
  <dcterms:modified xsi:type="dcterms:W3CDTF">2023-01-26T01:25:01Z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2023-01-26T01:25:01Z</vt:filetime>
  </property>
</Properties>
</file>