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namie-lg-file01.namie.lg.local\fileserver\140 住宅水道課\2022(令和4年度)\料金会計係\09_経営比較分析表\提出用\"/>
    </mc:Choice>
  </mc:AlternateContent>
  <xr:revisionPtr revIDLastSave="0" documentId="13_ncr:1_{601CE206-4083-4AF5-9537-33E1758A88F8}" xr6:coauthVersionLast="43" xr6:coauthVersionMax="43" xr10:uidLastSave="{00000000-0000-0000-0000-000000000000}"/>
  <workbookProtection workbookAlgorithmName="SHA-512" workbookHashValue="/BvMmjgimKmoYETf+fpBLw12yGkarm/EllynKYoWNbxlJ9KXsnpVGA8b2Z1Do1DcngP9Wr2b3IU3aSL4vRTBew==" workbookSaltValue="tzzpjrGE7apWkfJb5DEhD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B10" i="4"/>
  <c r="AL8" i="4"/>
  <c r="P8" i="4"/>
  <c r="I8" i="4"/>
</calcChain>
</file>

<file path=xl/sharedStrings.xml><?xml version="1.0" encoding="utf-8"?>
<sst xmlns="http://schemas.openxmlformats.org/spreadsheetml/2006/main" count="275" uniqueCount="119">
  <si>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</si>
  <si>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</si>
  <si>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</si>
  <si>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</si>
  <si>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</si>
  <si>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</si>
  <si>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</si>
  <si>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</si>
  <si>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</si>
  <si>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</si>
  <si>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</si>
  <si>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</si>
  <si>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</si>
  <si>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</si>
  <si>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</si>
  <si>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</si>
  <si>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</si>
  <si>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</si>
  <si>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</si>
  <si>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</si>
  <si>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</si>
  <si>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</si>
  <si>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</si>
  <si>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</si>
  <si>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</si>
  <si>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</si>
  <si>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</si>
  <si>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</si>
  <si>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</si>
  <si>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</si>
  <si>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</si>
  <si>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</si>
  <si>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</si>
  <si>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</si>
  <si>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</si>
  <si>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</si>
  <si>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</si>
  <si>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</si>
  <si>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</si>
  <si>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</si>
  <si>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</si>
  <si>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</si>
  <si>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</si>
  <si>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</si>
  <si>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</si>
  <si>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</si>
  <si>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</si>
  <si>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</si>
  <si>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</si>
  <si>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</si>
  <si>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</si>
  <si>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</si>
  <si>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</si>
  <si>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</si>
  <si>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</si>
  <si>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</si>
  <si>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</si>
  <si>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</si>
  <si>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</si>
  <si>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</si>
  <si>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</si>
  <si>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</si>
  <si>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</si>
  <si>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</si>
  <si>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</si>
  <si>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</si>
  <si>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</si>
  <si>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</si>
  <si>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</si>
  <si>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</si>
  <si>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</si>
  <si>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</si>
  <si>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</si>
  <si>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</si>
  <si>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</si>
  <si>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</si>
  <si>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</si>
  <si>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</si>
  <si>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</si>
  <si>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</si>
  <si>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</si>
  <si>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</si>
  <si>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</si>
  <si>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</si>
  <si>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</si>
  <si>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</si>
  <si>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</si>
  <si>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</si>
  <si>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</si>
  <si>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</si>
  <si>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</si>
  <si>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</si>
  <si>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</si>
  <si>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</si>
  <si>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</si>
  <si>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</si>
  <si>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</si>
  <si>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</si>
  <si>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浪江町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</si>
  <si>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</si>
  <si>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</si>
  <si>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</si>
  <si>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</si>
  <si>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</si>
  <si>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</si>
  <si>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</si>
  <si>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</si>
  <si>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</si>
  <si>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</si>
  <si>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</si>
  <si>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</si>
  <si>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</si>
  <si>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</si>
  <si>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</si>
  <si>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</si>
  <si>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</si>
  <si>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東日本大震災により、管渠及び処理場の下水道施設が被災し、施設の災害復旧工事を行ったことにより、一定程度の施設の更新が行われたものの、下水道事業開始当初（S54年度）に整備した管渠が徐々に耐用年数を迎えてくる。
　今後は、施設の健全性を調査した上で、ストックマネージメント計画に基づいた計画的な改築更新を行うことで更新費用の低減を平準化を図っていく。</t>
    <phoneticPr fontId="4"/>
  </si>
  <si>
    <t>　震災以後、今年度より経営分析表の作成を再開したこともあり、比較する実績等の数値が無いため、現時点での詳細分析は難しい状況となっている。
　しかし、現時点では現有施設に対して、区域内の居住人口が極端に少なくなっているため、使用料収入をもって施設の維持管理をすることが困難である。
　今後は、町内の居住人口の推移や復興事業の進捗状況を踏まえ、適切な施設規模（スケールダウン）を検討する必要がある。
　また、維持管理費の効率化を進めるための、広域化・共同化の取り組みを進めるとともに、計画的な施設の改築更新を行っていく必要がある。</t>
    <phoneticPr fontId="4"/>
  </si>
  <si>
    <t xml:space="preserve">　原発事故に伴う全町避難の影響により、現時点で町内の居住人口は震災前の10分の1ほどに激減しており、使用料収入が十分に得られていないが、その減収分は東京電力からの賠償金により補填されており、収入の面では賠償金に大きく依存しなければならない状況となっているが、今後の人口推移は、浪江町の復興状況により大きく変化するため、浪江町の復興計画及び人口推移に合わせた経営を行っていく必要があります。
　施設利用率については、不明水の流入が多く、実際には余裕があることが考えられるため、公共下水道事業等への統廃合を進めることにあわせて、不要となった施設の有効活用、または今後の大規模更新投資の際に、将来を予測した施設の最適化を図っていきます。
</t>
    <rPh sb="198" eb="201">
      <t>リヨウリツ</t>
    </rPh>
    <rPh sb="207" eb="210">
      <t>フメイスイ</t>
    </rPh>
    <rPh sb="211" eb="213">
      <t>リュウニュウ</t>
    </rPh>
    <rPh sb="214" eb="215">
      <t>オオ</t>
    </rPh>
    <rPh sb="217" eb="219">
      <t>ジッサイ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</si>
</sst>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0.56000000000000005</c:v>
                </c:pt>
                <c:pt idx="4">
                  <c:v>0.56000000000000005</c:v>
                </c:pt>
              </c:numCache>
            </c:numRef>
          </c:val>
          <c:extLst>
            <c:ext xmlns:c16="http://schemas.microsoft.com/office/drawing/2014/chart" uri="{C3380CC4-5D6E-409C-BE32-E72D297353CC}">
              <c16:uniqueId val="{00000000-8B33-4146-991A-5BEE845FF0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8B33-4146-991A-5BEE845FF0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141.44</c:v>
                </c:pt>
                <c:pt idx="4">
                  <c:v>106.73</c:v>
                </c:pt>
              </c:numCache>
            </c:numRef>
          </c:val>
          <c:extLst>
            <c:ext xmlns:c16="http://schemas.microsoft.com/office/drawing/2014/chart" uri="{C3380CC4-5D6E-409C-BE32-E72D297353CC}">
              <c16:uniqueId val="{00000000-836E-47F4-9196-EDF8D1F7BA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6E-47F4-9196-EDF8D1F7BA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4E-4749-BBC2-E69C092D36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E-4749-BBC2-E69C092D36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99-4973-8352-001E82EBD1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99-4973-8352-001E82EBD1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3E-41D4-A353-5BF0AE01EB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3E-41D4-A353-5BF0AE01EB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1C-4892-BA73-56F5613446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1C-4892-BA73-56F5613446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120-40CB-AF0D-213D103F19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765.48</c:v>
                </c:pt>
              </c:numCache>
            </c:numRef>
          </c:val>
          <c:smooth val="0"/>
          <c:extLst>
            <c:ext xmlns:c16="http://schemas.microsoft.com/office/drawing/2014/chart" uri="{C3380CC4-5D6E-409C-BE32-E72D297353CC}">
              <c16:uniqueId val="{00000001-2120-40CB-AF0D-213D103F19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35.299999999999997</c:v>
                </c:pt>
                <c:pt idx="4">
                  <c:v>28.76</c:v>
                </c:pt>
              </c:numCache>
            </c:numRef>
          </c:val>
          <c:extLst>
            <c:ext xmlns:c16="http://schemas.microsoft.com/office/drawing/2014/chart" uri="{C3380CC4-5D6E-409C-BE32-E72D297353CC}">
              <c16:uniqueId val="{00000000-A370-4F4F-8EB5-CFD26CA73E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87.8</c:v>
                </c:pt>
              </c:numCache>
            </c:numRef>
          </c:val>
          <c:smooth val="0"/>
          <c:extLst>
            <c:ext xmlns:c16="http://schemas.microsoft.com/office/drawing/2014/chart" uri="{C3380CC4-5D6E-409C-BE32-E72D297353CC}">
              <c16:uniqueId val="{00000001-A370-4F4F-8EB5-CFD26CA73E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711.26</c:v>
                </c:pt>
                <c:pt idx="4">
                  <c:v>759.24</c:v>
                </c:pt>
              </c:numCache>
            </c:numRef>
          </c:val>
          <c:extLst>
            <c:ext xmlns:c16="http://schemas.microsoft.com/office/drawing/2014/chart" uri="{C3380CC4-5D6E-409C-BE32-E72D297353CC}">
              <c16:uniqueId val="{00000000-5B10-4AAF-8098-062A1F5467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187.69</c:v>
                </c:pt>
              </c:numCache>
            </c:numRef>
          </c:val>
          <c:smooth val="0"/>
          <c:extLst>
            <c:ext xmlns:c16="http://schemas.microsoft.com/office/drawing/2014/chart" uri="{C3380CC4-5D6E-409C-BE32-E72D297353CC}">
              <c16:uniqueId val="{00000001-5B10-4AAF-8098-062A1F5467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69.94</c:v>
                </c:pt>
                <c:pt idx="4">
                  <c:v>113.21</c:v>
                </c:pt>
              </c:numCache>
            </c:numRef>
          </c:val>
          <c:extLst>
            <c:ext xmlns:c16="http://schemas.microsoft.com/office/drawing/2014/chart" uri="{C3380CC4-5D6E-409C-BE32-E72D297353CC}">
              <c16:uniqueId val="{00000000-998F-4633-B50E-13010CCC58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55.78</c:v>
                </c:pt>
              </c:numCache>
            </c:numRef>
          </c:val>
          <c:smooth val="0"/>
          <c:extLst>
            <c:ext xmlns:c16="http://schemas.microsoft.com/office/drawing/2014/chart" uri="{C3380CC4-5D6E-409C-BE32-E72D297353CC}">
              <c16:uniqueId val="{00000001-998F-4633-B50E-13010CCC58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BEA-477B-8501-4C4EA21B1D7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91.78</c:v>
                </c:pt>
              </c:numCache>
            </c:numRef>
          </c:val>
          <c:smooth val="0"/>
          <c:extLst>
            <c:ext xmlns:c16="http://schemas.microsoft.com/office/drawing/2014/chart" uri="{C3380CC4-5D6E-409C-BE32-E72D297353CC}">
              <c16:uniqueId val="{00000001-EBEA-477B-8501-4C4EA21B1D7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E40" zoomScale="85" zoomScaleNormal="85" workbookViewId="0">
      <selection activeCell="AR88" sqref="AR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浪江町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16208</v>
      </c>
      <c r="AM8" s="37"/>
      <c r="AN8" s="37"/>
      <c r="AO8" s="37"/>
      <c r="AP8" s="37"/>
      <c r="AQ8" s="37"/>
      <c r="AR8" s="37"/>
      <c r="AS8" s="37"/>
      <c r="AT8" s="38">
        <f>データ!T6</f>
        <v>223.14</v>
      </c>
      <c r="AU8" s="38"/>
      <c r="AV8" s="38"/>
      <c r="AW8" s="38"/>
      <c r="AX8" s="38"/>
      <c r="AY8" s="38"/>
      <c r="AZ8" s="38"/>
      <c r="BA8" s="38"/>
      <c r="BB8" s="38">
        <f>データ!U6</f>
        <v>72.64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37.21</v>
      </c>
      <c r="Q10" s="38"/>
      <c r="R10" s="38"/>
      <c r="S10" s="38"/>
      <c r="T10" s="38"/>
      <c r="U10" s="38"/>
      <c r="V10" s="38"/>
      <c r="W10" s="38">
        <f>データ!Q6</f>
        <v>36.99</v>
      </c>
      <c r="X10" s="38"/>
      <c r="Y10" s="38"/>
      <c r="Z10" s="38"/>
      <c r="AA10" s="38"/>
      <c r="AB10" s="38"/>
      <c r="AC10" s="38"/>
      <c r="AD10" s="37">
        <f>データ!R6</f>
        <v>3300</v>
      </c>
      <c r="AE10" s="37"/>
      <c r="AF10" s="37"/>
      <c r="AG10" s="37"/>
      <c r="AH10" s="37"/>
      <c r="AI10" s="37"/>
      <c r="AJ10" s="37"/>
      <c r="AK10" s="2"/>
      <c r="AL10" s="37">
        <f>データ!V6</f>
        <v>5935</v>
      </c>
      <c r="AM10" s="37"/>
      <c r="AN10" s="37"/>
      <c r="AO10" s="37"/>
      <c r="AP10" s="37"/>
      <c r="AQ10" s="37"/>
      <c r="AR10" s="37"/>
      <c r="AS10" s="37"/>
      <c r="AT10" s="38">
        <f>データ!W6</f>
        <v>3.69</v>
      </c>
      <c r="AU10" s="38"/>
      <c r="AV10" s="38"/>
      <c r="AW10" s="38"/>
      <c r="AX10" s="38"/>
      <c r="AY10" s="38"/>
      <c r="AZ10" s="38"/>
      <c r="BA10" s="38"/>
      <c r="BB10" s="38">
        <f>データ!X6</f>
        <v>1608.4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【669.12】</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a3okoZh2dVQabzShqsa5sXeu9rHjvm6AgEkc/ettMwpwifdvcac828TOkAAvw7gmQe5HgBNTaUb28DbeQWUFQw==" saltValue="9z9ZYVpAHMkqCkKfZ8lv0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75477</v>
      </c>
      <c r="D6" s="19">
        <f t="shared" si="3"/>
        <v>47</v>
      </c>
      <c r="E6" s="19">
        <f t="shared" si="3"/>
        <v>17</v>
      </c>
      <c r="F6" s="19">
        <f t="shared" si="3"/>
        <v>1</v>
      </c>
      <c r="G6" s="19">
        <f t="shared" si="3"/>
        <v>0</v>
      </c>
      <c r="H6" s="19" t="str">
        <f t="shared" si="3"/>
        <v>福島県　浪江町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37.21</v>
      </c>
      <c r="Q6" s="20">
        <f t="shared" si="3"/>
        <v>36.99</v>
      </c>
      <c r="R6" s="20">
        <f t="shared" si="3"/>
        <v>3300</v>
      </c>
      <c r="S6" s="20">
        <f t="shared" si="3"/>
        <v>16208</v>
      </c>
      <c r="T6" s="20">
        <f t="shared" si="3"/>
        <v>223.14</v>
      </c>
      <c r="U6" s="20">
        <f t="shared" si="3"/>
        <v>72.64</v>
      </c>
      <c r="V6" s="20">
        <f t="shared" si="3"/>
        <v>5935</v>
      </c>
      <c r="W6" s="20">
        <f t="shared" si="3"/>
        <v>3.69</v>
      </c>
      <c r="X6" s="20">
        <f t="shared" si="3"/>
        <v>1608.4</v>
      </c>
      <c r="Y6" s="21" t="str">
        <f>IF(Y7="",NA(),Y7)</f>
        <v>-</v>
      </c>
      <c r="Z6" s="21" t="str">
        <f t="shared" ref="Z6:AH6" si="4">IF(Z7="",NA(),Z7)</f>
        <v>-</v>
      </c>
      <c r="AA6" s="21" t="str">
        <f t="shared" si="4"/>
        <v>-</v>
      </c>
      <c r="AB6" s="21">
        <f t="shared" si="4"/>
        <v>141.44</v>
      </c>
      <c r="AC6" s="21">
        <f t="shared" si="4"/>
        <v>106.73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1245.0999999999999</v>
      </c>
      <c r="BO6" s="21">
        <f t="shared" si="7"/>
        <v>765.48</v>
      </c>
      <c r="BP6" s="20" t="str">
        <f>IF(BP7="","",IF(BP7="-","【-】","【"&amp;SUBSTITUTE(TEXT(BP7,"#,##0.00"),"-","△")&amp;"】"))</f>
        <v>【669.12】</v>
      </c>
      <c r="BQ6" s="21" t="str">
        <f>IF(BQ7="",NA(),BQ7)</f>
        <v>-</v>
      </c>
      <c r="BR6" s="21" t="str">
        <f t="shared" ref="BR6:BZ6" si="8">IF(BR7="",NA(),BR7)</f>
        <v>-</v>
      </c>
      <c r="BS6" s="21" t="str">
        <f t="shared" si="8"/>
        <v>-</v>
      </c>
      <c r="BT6" s="21">
        <f t="shared" si="8"/>
        <v>35.299999999999997</v>
      </c>
      <c r="BU6" s="21">
        <f t="shared" si="8"/>
        <v>28.76</v>
      </c>
      <c r="BV6" s="21" t="str">
        <f t="shared" si="8"/>
        <v>-</v>
      </c>
      <c r="BW6" s="21" t="str">
        <f t="shared" si="8"/>
        <v>-</v>
      </c>
      <c r="BX6" s="21" t="str">
        <f t="shared" si="8"/>
        <v>-</v>
      </c>
      <c r="BY6" s="21">
        <f t="shared" si="8"/>
        <v>79.77</v>
      </c>
      <c r="BZ6" s="21">
        <f t="shared" si="8"/>
        <v>87.8</v>
      </c>
      <c r="CA6" s="20" t="str">
        <f>IF(CA7="","",IF(CA7="-","【-】","【"&amp;SUBSTITUTE(TEXT(CA7,"#,##0.00"),"-","△")&amp;"】"))</f>
        <v>【99.73】</v>
      </c>
      <c r="CB6" s="21" t="str">
        <f>IF(CB7="",NA(),CB7)</f>
        <v>-</v>
      </c>
      <c r="CC6" s="21" t="str">
        <f t="shared" ref="CC6:CK6" si="9">IF(CC7="",NA(),CC7)</f>
        <v>-</v>
      </c>
      <c r="CD6" s="21" t="str">
        <f t="shared" si="9"/>
        <v>-</v>
      </c>
      <c r="CE6" s="21">
        <f t="shared" si="9"/>
        <v>711.26</v>
      </c>
      <c r="CF6" s="21">
        <f t="shared" si="9"/>
        <v>759.24</v>
      </c>
      <c r="CG6" s="21" t="str">
        <f t="shared" si="9"/>
        <v>-</v>
      </c>
      <c r="CH6" s="21" t="str">
        <f t="shared" si="9"/>
        <v>-</v>
      </c>
      <c r="CI6" s="21" t="str">
        <f t="shared" si="9"/>
        <v>-</v>
      </c>
      <c r="CJ6" s="21">
        <f t="shared" si="9"/>
        <v>214.56</v>
      </c>
      <c r="CK6" s="21">
        <f t="shared" si="9"/>
        <v>187.69</v>
      </c>
      <c r="CL6" s="20" t="str">
        <f>IF(CL7="","",IF(CL7="-","【-】","【"&amp;SUBSTITUTE(TEXT(CL7,"#,##0.00"),"-","△")&amp;"】"))</f>
        <v>【134.98】</v>
      </c>
      <c r="CM6" s="21" t="str">
        <f>IF(CM7="",NA(),CM7)</f>
        <v>-</v>
      </c>
      <c r="CN6" s="21" t="str">
        <f t="shared" ref="CN6:CV6" si="10">IF(CN7="",NA(),CN7)</f>
        <v>-</v>
      </c>
      <c r="CO6" s="21" t="str">
        <f t="shared" si="10"/>
        <v>-</v>
      </c>
      <c r="CP6" s="21">
        <f t="shared" si="10"/>
        <v>69.94</v>
      </c>
      <c r="CQ6" s="21">
        <f t="shared" si="10"/>
        <v>113.21</v>
      </c>
      <c r="CR6" s="21" t="str">
        <f t="shared" si="10"/>
        <v>-</v>
      </c>
      <c r="CS6" s="21" t="str">
        <f t="shared" si="10"/>
        <v>-</v>
      </c>
      <c r="CT6" s="21" t="str">
        <f t="shared" si="10"/>
        <v>-</v>
      </c>
      <c r="CU6" s="21">
        <f t="shared" si="10"/>
        <v>49.47</v>
      </c>
      <c r="CV6" s="21">
        <f t="shared" si="10"/>
        <v>55.78</v>
      </c>
      <c r="CW6" s="20" t="str">
        <f>IF(CW7="","",IF(CW7="-","【-】","【"&amp;SUBSTITUTE(TEXT(CW7,"#,##0.00"),"-","△")&amp;"】"))</f>
        <v>【59.99】</v>
      </c>
      <c r="CX6" s="21" t="str">
        <f>IF(CX7="",NA(),CX7)</f>
        <v>-</v>
      </c>
      <c r="CY6" s="21" t="str">
        <f t="shared" ref="CY6:DG6" si="11">IF(CY7="",NA(),CY7)</f>
        <v>-</v>
      </c>
      <c r="CZ6" s="21" t="str">
        <f t="shared" si="11"/>
        <v>-</v>
      </c>
      <c r="DA6" s="20">
        <f t="shared" si="11"/>
        <v>0</v>
      </c>
      <c r="DB6" s="20">
        <f t="shared" si="11"/>
        <v>0</v>
      </c>
      <c r="DC6" s="21" t="str">
        <f t="shared" si="11"/>
        <v>-</v>
      </c>
      <c r="DD6" s="21" t="str">
        <f t="shared" si="11"/>
        <v>-</v>
      </c>
      <c r="DE6" s="21" t="str">
        <f t="shared" si="11"/>
        <v>-</v>
      </c>
      <c r="DF6" s="21">
        <f t="shared" si="11"/>
        <v>82.06</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f t="shared" si="14"/>
        <v>0.56000000000000005</v>
      </c>
      <c r="EI6" s="21">
        <f t="shared" si="14"/>
        <v>0.56000000000000005</v>
      </c>
      <c r="EJ6" s="21" t="str">
        <f t="shared" si="14"/>
        <v>-</v>
      </c>
      <c r="EK6" s="21" t="str">
        <f t="shared" si="14"/>
        <v>-</v>
      </c>
      <c r="EL6" s="21" t="str">
        <f t="shared" si="14"/>
        <v>-</v>
      </c>
      <c r="EM6" s="21">
        <f t="shared" si="14"/>
        <v>0.32</v>
      </c>
      <c r="EN6" s="21">
        <f t="shared" si="14"/>
        <v>0.1</v>
      </c>
      <c r="EO6" s="20" t="str">
        <f>IF(EO7="","",IF(EO7="-","【-】","【"&amp;SUBSTITUTE(TEXT(EO7,"#,##0.00"),"-","△")&amp;"】"))</f>
        <v>【0.24】</v>
      </c>
    </row>
    <row r="7" spans="1:145" s="22" customFormat="1" x14ac:dyDescent="0.15">
      <c r="A7" s="14"/>
      <c r="B7" s="23">
        <v>2021</v>
      </c>
      <c r="C7" s="23">
        <v>75477</v>
      </c>
      <c r="D7" s="23">
        <v>47</v>
      </c>
      <c r="E7" s="23">
        <v>17</v>
      </c>
      <c r="F7" s="23">
        <v>1</v>
      </c>
      <c r="G7" s="23">
        <v>0</v>
      </c>
      <c r="H7" s="23" t="s">
        <v>98</v>
      </c>
      <c r="I7" s="23" t="s">
        <v>99</v>
      </c>
      <c r="J7" s="23" t="s">
        <v>100</v>
      </c>
      <c r="K7" s="23" t="s">
        <v>101</v>
      </c>
      <c r="L7" s="23" t="s">
        <v>102</v>
      </c>
      <c r="M7" s="23" t="s">
        <v>103</v>
      </c>
      <c r="N7" s="24" t="s">
        <v>104</v>
      </c>
      <c r="O7" s="24" t="s">
        <v>105</v>
      </c>
      <c r="P7" s="24">
        <v>37.21</v>
      </c>
      <c r="Q7" s="24">
        <v>36.99</v>
      </c>
      <c r="R7" s="24">
        <v>3300</v>
      </c>
      <c r="S7" s="24">
        <v>16208</v>
      </c>
      <c r="T7" s="24">
        <v>223.14</v>
      </c>
      <c r="U7" s="24">
        <v>72.64</v>
      </c>
      <c r="V7" s="24">
        <v>5935</v>
      </c>
      <c r="W7" s="24">
        <v>3.69</v>
      </c>
      <c r="X7" s="24">
        <v>1608.4</v>
      </c>
      <c r="Y7" s="24" t="s">
        <v>104</v>
      </c>
      <c r="Z7" s="24" t="s">
        <v>104</v>
      </c>
      <c r="AA7" s="24" t="s">
        <v>104</v>
      </c>
      <c r="AB7" s="24">
        <v>141.44</v>
      </c>
      <c r="AC7" s="24">
        <v>106.73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t="s">
        <v>104</v>
      </c>
      <c r="BI7" s="24">
        <v>0</v>
      </c>
      <c r="BJ7" s="24">
        <v>0</v>
      </c>
      <c r="BK7" s="24" t="s">
        <v>104</v>
      </c>
      <c r="BL7" s="24" t="s">
        <v>104</v>
      </c>
      <c r="BM7" s="24" t="s">
        <v>104</v>
      </c>
      <c r="BN7" s="24">
        <v>1245.0999999999999</v>
      </c>
      <c r="BO7" s="24">
        <v>765.48</v>
      </c>
      <c r="BP7" s="24">
        <v>669.12</v>
      </c>
      <c r="BQ7" s="24" t="s">
        <v>104</v>
      </c>
      <c r="BR7" s="24" t="s">
        <v>104</v>
      </c>
      <c r="BS7" s="24" t="s">
        <v>104</v>
      </c>
      <c r="BT7" s="24">
        <v>35.299999999999997</v>
      </c>
      <c r="BU7" s="24">
        <v>28.76</v>
      </c>
      <c r="BV7" s="24" t="s">
        <v>104</v>
      </c>
      <c r="BW7" s="24" t="s">
        <v>104</v>
      </c>
      <c r="BX7" s="24" t="s">
        <v>104</v>
      </c>
      <c r="BY7" s="24">
        <v>79.77</v>
      </c>
      <c r="BZ7" s="24">
        <v>87.8</v>
      </c>
      <c r="CA7" s="24">
        <v>99.73</v>
      </c>
      <c r="CB7" s="24" t="s">
        <v>104</v>
      </c>
      <c r="CC7" s="24" t="s">
        <v>104</v>
      </c>
      <c r="CD7" s="24" t="s">
        <v>104</v>
      </c>
      <c r="CE7" s="24">
        <v>711.26</v>
      </c>
      <c r="CF7" s="24">
        <v>759.24</v>
      </c>
      <c r="CG7" s="24" t="s">
        <v>104</v>
      </c>
      <c r="CH7" s="24" t="s">
        <v>104</v>
      </c>
      <c r="CI7" s="24" t="s">
        <v>104</v>
      </c>
      <c r="CJ7" s="24">
        <v>214.56</v>
      </c>
      <c r="CK7" s="24">
        <v>187.69</v>
      </c>
      <c r="CL7" s="24">
        <v>134.97999999999999</v>
      </c>
      <c r="CM7" s="24" t="s">
        <v>104</v>
      </c>
      <c r="CN7" s="24" t="s">
        <v>104</v>
      </c>
      <c r="CO7" s="24" t="s">
        <v>104</v>
      </c>
      <c r="CP7" s="24">
        <v>69.94</v>
      </c>
      <c r="CQ7" s="24">
        <v>113.21</v>
      </c>
      <c r="CR7" s="24" t="s">
        <v>104</v>
      </c>
      <c r="CS7" s="24" t="s">
        <v>104</v>
      </c>
      <c r="CT7" s="24" t="s">
        <v>104</v>
      </c>
      <c r="CU7" s="24">
        <v>49.47</v>
      </c>
      <c r="CV7" s="24">
        <v>55.78</v>
      </c>
      <c r="CW7" s="24">
        <v>59.99</v>
      </c>
      <c r="CX7" s="24" t="s">
        <v>104</v>
      </c>
      <c r="CY7" s="24" t="s">
        <v>104</v>
      </c>
      <c r="CZ7" s="24" t="s">
        <v>104</v>
      </c>
      <c r="DA7" s="24">
        <v>0</v>
      </c>
      <c r="DB7" s="24">
        <v>0</v>
      </c>
      <c r="DC7" s="24" t="s">
        <v>104</v>
      </c>
      <c r="DD7" s="24" t="s">
        <v>104</v>
      </c>
      <c r="DE7" s="24" t="s">
        <v>104</v>
      </c>
      <c r="DF7" s="24">
        <v>82.06</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v>0.56000000000000005</v>
      </c>
      <c r="EI7" s="24">
        <v>0.56000000000000005</v>
      </c>
      <c r="EJ7" s="24" t="s">
        <v>104</v>
      </c>
      <c r="EK7" s="24" t="s">
        <v>104</v>
      </c>
      <c r="EL7" s="24" t="s">
        <v>104</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金谷 将志</cp:lastModifiedBy>
  <cp:lastPrinted>2023-01-16T09:28:31Z</cp:lastPrinted>
  <dcterms:created xsi:type="dcterms:W3CDTF">2022-12-01T01:45:20Z</dcterms:created>
  <dcterms:modified xsi:type="dcterms:W3CDTF">2023-01-16T09:28:32Z</dcterms:modified>
  <cp:category/>
</cp:coreProperties>
</file>