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1　財政係\35＿公営企業\06_令和４年度公営企業\57_公営企業に係る経営比較分析表（令和３年度決算）の分析等\02_回答\"/>
    </mc:Choice>
  </mc:AlternateContent>
  <workbookProtection workbookAlgorithmName="SHA-512" workbookHashValue="OfTeIYzyQERR9E/4Y9R7HcQdJZ2bdBNoCs76ws5ytoTByN1x04aQ05tJ4KV8zykiL/4FKRIkD5CyEA2qm0eZsw==" workbookSaltValue="sZtYsegWqdSMKv4jmlMQ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<sst xmlns="http://schemas.openxmlformats.org/spreadsheetml/2006/main" count="299" uniqueCount="115">
  <si>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</si>
  <si>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</si>
  <si>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</si>
  <si>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</si>
  <si>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</si>
  <si>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</si>
  <si>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</si>
  <si>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</si>
  <si>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</si>
  <si>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</si>
  <si>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</si>
  <si>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</si>
  <si>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</si>
  <si>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</si>
  <si>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</si>
  <si>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</si>
  <si>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</si>
  <si>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</si>
  <si>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</si>
  <si>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</si>
  <si>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</si>
  <si>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</si>
  <si>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</si>
  <si>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</si>
  <si>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</si>
  <si>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</si>
  <si>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</si>
  <si>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</si>
  <si>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</si>
  <si>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</si>
  <si>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</si>
  <si>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</si>
  <si>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</si>
  <si>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</si>
  <si>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</si>
  <si>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</si>
  <si>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</si>
  <si>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</si>
  <si>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</si>
  <si>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</si>
  <si>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</si>
  <si>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</si>
  <si>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</si>
  <si>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</si>
  <si>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</si>
  <si>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</si>
  <si>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</si>
  <si>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</si>
  <si>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</si>
  <si>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</si>
  <si>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</si>
  <si>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</si>
  <si>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</si>
  <si>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</si>
  <si>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</si>
  <si>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</si>
  <si>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</si>
  <si>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</si>
  <si>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</si>
  <si>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</si>
  <si>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</si>
  <si>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</si>
  <si>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</si>
  <si>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</si>
  <si>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</si>
  <si>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</si>
  <si>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</si>
  <si>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</si>
  <si>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</si>
  <si>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</si>
  <si>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</si>
  <si>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</si>
  <si>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</si>
  <si>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</si>
  <si>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</si>
  <si>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</si>
  <si>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</si>
  <si>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</si>
  <si>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</si>
  <si>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</si>
  <si>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</si>
  <si>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</si>
  <si>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</si>
  <si>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</si>
  <si>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</si>
  <si>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</si>
  <si>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</si>
  <si>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</si>
  <si>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</si>
  <si>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</si>
  <si>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</si>
  <si>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</si>
  <si>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</si>
  <si>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</si>
  <si>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</si>
  <si>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相馬市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</si>
  <si>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</si>
  <si>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</si>
  <si>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</si>
  <si>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</si>
  <si>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</si>
  <si>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</si>
  <si>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</si>
  <si>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</si>
  <si>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</si>
  <si>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</si>
  <si>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</si>
  <si>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</si>
  <si>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</si>
  <si>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</si>
  <si>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</si>
  <si>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</si>
  <si>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は、昨年と比較すると増加しており、、供用開始が２０年を経過している管渠施設もあるため、今後ますます老朽化が進んでいると思われる。重要度の高い施設から順に、管渠施設の更新を進める予定である。</t>
  </si>
  <si>
    <t>農業集落排水地区においては使用料収入の大幅な増額は見込めないことから、施設の老朽化に対応可能な経営の効率化が求められる。</t>
  </si>
  <si>
    <t>令和２年度から地方公営企業法の財務適用を行った。
　①経常収支比率（％）は、単年度収支が１００％を超え、一定程度の健全性を確保している。
　⑤使用料で回収すべき経費を賄えているかを示す経費回収率は約４９％であり、１００％以上であることが必要であることをふまえると、汚水処理費のさらなる削減と適正な使用料収入の確保が必要がある。
　③流動比率は、類似団体と比較しても低く、「１年以内で現金化出来る資産が１年以内に支払う負債を賄えていない」状況を改善するため、支払い能力を高めるための経営改善を図る必要がある。
⑥汚水処理原価は、類似団体との比較で差はないものの、今後も現状分析を行い、維持管理費の削減等の改善を図っていく予定である。</t>
    <rPh sb="193" eb="19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</si>
</sst>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45-46D0-BEE0-C4F73CC29C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D45-46D0-BEE0-C4F73CC29C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146.38999999999999</c:v>
                </c:pt>
                <c:pt idx="4">
                  <c:v>150.35</c:v>
                </c:pt>
              </c:numCache>
            </c:numRef>
          </c:val>
          <c:extLst>
            <c:ext xmlns:c16="http://schemas.microsoft.com/office/drawing/2014/chart" uri="{C3380CC4-5D6E-409C-BE32-E72D297353CC}">
              <c16:uniqueId val="{00000000-4855-42E3-B6FB-338699FAAD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4855-42E3-B6FB-338699FAAD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4.25</c:v>
                </c:pt>
                <c:pt idx="4">
                  <c:v>8.49</c:v>
                </c:pt>
              </c:numCache>
            </c:numRef>
          </c:val>
          <c:extLst>
            <c:ext xmlns:c16="http://schemas.microsoft.com/office/drawing/2014/chart" uri="{C3380CC4-5D6E-409C-BE32-E72D297353CC}">
              <c16:uniqueId val="{00000000-9637-408C-997D-9F69A54159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637-408C-997D-9F69A54159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84F-4D3E-ADFC-AA57744F1F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84F-4D3E-ADFC-AA57744F1F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B8-40DA-A393-08C4152B27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2EB8-40DA-A393-08C4152B27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17.649999999999999</c:v>
                </c:pt>
                <c:pt idx="4">
                  <c:v>25.18</c:v>
                </c:pt>
              </c:numCache>
            </c:numRef>
          </c:val>
          <c:extLst>
            <c:ext xmlns:c16="http://schemas.microsoft.com/office/drawing/2014/chart" uri="{C3380CC4-5D6E-409C-BE32-E72D297353CC}">
              <c16:uniqueId val="{00000000-C732-42AB-9145-636B2591AA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732-42AB-9145-636B2591AA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5783.75</c:v>
                </c:pt>
              </c:numCache>
            </c:numRef>
          </c:val>
          <c:extLst>
            <c:ext xmlns:c16="http://schemas.microsoft.com/office/drawing/2014/chart" uri="{C3380CC4-5D6E-409C-BE32-E72D297353CC}">
              <c16:uniqueId val="{00000000-13FF-4C9C-9833-139AEED794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3FF-4C9C-9833-139AEED794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50.43</c:v>
                </c:pt>
                <c:pt idx="4">
                  <c:v>49.4</c:v>
                </c:pt>
              </c:numCache>
            </c:numRef>
          </c:val>
          <c:extLst>
            <c:ext xmlns:c16="http://schemas.microsoft.com/office/drawing/2014/chart" uri="{C3380CC4-5D6E-409C-BE32-E72D297353CC}">
              <c16:uniqueId val="{00000000-1546-4833-A8C7-C9B2F70E47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546-4833-A8C7-C9B2F70E47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275.47000000000003</c:v>
                </c:pt>
                <c:pt idx="4">
                  <c:v>279.74</c:v>
                </c:pt>
              </c:numCache>
            </c:numRef>
          </c:val>
          <c:extLst>
            <c:ext xmlns:c16="http://schemas.microsoft.com/office/drawing/2014/chart" uri="{C3380CC4-5D6E-409C-BE32-E72D297353CC}">
              <c16:uniqueId val="{00000000-5C93-4468-BF7E-A9E448D8F6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C93-4468-BF7E-A9E448D8F6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0-49D6-89A9-4EAEE37139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ABE0-49D6-89A9-4EAEE37139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59.26</c:v>
                </c:pt>
                <c:pt idx="4">
                  <c:v>59.74</c:v>
                </c:pt>
              </c:numCache>
            </c:numRef>
          </c:val>
          <c:extLst>
            <c:ext xmlns:c16="http://schemas.microsoft.com/office/drawing/2014/chart" uri="{C3380CC4-5D6E-409C-BE32-E72D297353CC}">
              <c16:uniqueId val="{00000000-771C-473A-AACC-05D46870DA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771C-473A-AACC-05D46870DA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6"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相馬市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33831</v>
      </c>
      <c r="AM8" s="36"/>
      <c r="AN8" s="36"/>
      <c r="AO8" s="36"/>
      <c r="AP8" s="36"/>
      <c r="AQ8" s="36"/>
      <c r="AR8" s="36"/>
      <c r="AS8" s="36"/>
      <c r="AT8" s="37">
        <f>データ!T6</f>
        <v>197.79</v>
      </c>
      <c r="AU8" s="37"/>
      <c r="AV8" s="37"/>
      <c r="AW8" s="37"/>
      <c r="AX8" s="37"/>
      <c r="AY8" s="37"/>
      <c r="AZ8" s="37"/>
      <c r="BA8" s="37"/>
      <c r="BB8" s="37">
        <f>データ!U6</f>
        <v>171.05</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-8.7899999999999991</v>
      </c>
      <c r="J10" s="37"/>
      <c r="K10" s="37"/>
      <c r="L10" s="37"/>
      <c r="M10" s="37"/>
      <c r="N10" s="37"/>
      <c r="O10" s="37"/>
      <c r="P10" s="37">
        <f>データ!P6</f>
        <v>0.92</v>
      </c>
      <c r="Q10" s="37"/>
      <c r="R10" s="37"/>
      <c r="S10" s="37"/>
      <c r="T10" s="37"/>
      <c r="U10" s="37"/>
      <c r="V10" s="37"/>
      <c r="W10" s="37">
        <f>データ!Q6</f>
        <v>74.22</v>
      </c>
      <c r="X10" s="37"/>
      <c r="Y10" s="37"/>
      <c r="Z10" s="37"/>
      <c r="AA10" s="37"/>
      <c r="AB10" s="37"/>
      <c r="AC10" s="37"/>
      <c r="AD10" s="36">
        <f>データ!R6</f>
        <v>2860</v>
      </c>
      <c r="AE10" s="36"/>
      <c r="AF10" s="36"/>
      <c r="AG10" s="36"/>
      <c r="AH10" s="36"/>
      <c r="AI10" s="36"/>
      <c r="AJ10" s="36"/>
      <c r="AK10" s="2"/>
      <c r="AL10" s="36">
        <f>データ!V6</f>
        <v>308</v>
      </c>
      <c r="AM10" s="36"/>
      <c r="AN10" s="36"/>
      <c r="AO10" s="36"/>
      <c r="AP10" s="36"/>
      <c r="AQ10" s="36"/>
      <c r="AR10" s="36"/>
      <c r="AS10" s="36"/>
      <c r="AT10" s="37">
        <f>データ!W6</f>
        <v>1.1000000000000001</v>
      </c>
      <c r="AU10" s="37"/>
      <c r="AV10" s="37"/>
      <c r="AW10" s="37"/>
      <c r="AX10" s="37"/>
      <c r="AY10" s="37"/>
      <c r="AZ10" s="37"/>
      <c r="BA10" s="37"/>
      <c r="BB10" s="37">
        <f>データ!X6</f>
        <v>280</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mu5ru/b72VKJTPibuUlEJTg3/kYEF+cpWA7Nh9KIVR1Ddt0loYtdrs/qA77DFdJCJ72h14/OpQ70qmtcwyacVg==" saltValue="6cJvZ9Uj86see6FydXQrX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74" t="s">
        <v>60</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61</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1</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72095</v>
      </c>
      <c r="D6" s="19">
        <f t="shared" si="1"/>
        <v>46</v>
      </c>
      <c r="E6" s="19">
        <f t="shared" si="1"/>
        <v>17</v>
      </c>
      <c r="F6" s="19">
        <f t="shared" si="1"/>
        <v>5</v>
      </c>
      <c r="G6" s="19">
        <f t="shared" si="1"/>
        <v>0</v>
      </c>
      <c r="H6" s="19" t="str">
        <f t="shared" si="1"/>
        <v>福島県　相馬市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-8.7899999999999991</v>
      </c>
      <c r="P6" s="24">
        <f t="shared" si="1"/>
        <v>0.92</v>
      </c>
      <c r="Q6" s="24">
        <f t="shared" si="1"/>
        <v>74.22</v>
      </c>
      <c r="R6" s="24">
        <f t="shared" si="1"/>
        <v>2860</v>
      </c>
      <c r="S6" s="24">
        <f t="shared" si="1"/>
        <v>33831</v>
      </c>
      <c r="T6" s="24">
        <f t="shared" si="1"/>
        <v>197.79</v>
      </c>
      <c r="U6" s="24">
        <f t="shared" si="1"/>
        <v>171.05</v>
      </c>
      <c r="V6" s="24">
        <f t="shared" si="1"/>
        <v>308</v>
      </c>
      <c r="W6" s="24">
        <f t="shared" si="1"/>
        <v>1.1000000000000001</v>
      </c>
      <c r="X6" s="24">
        <f t="shared" si="1"/>
        <v>280</v>
      </c>
      <c r="Y6" s="28" t="str">
        <f t="shared" ref="Y6:AH6" si="2">IF(Y7="",NA(),Y7)</f>
        <v>-</v>
      </c>
      <c r="Z6" s="28" t="str">
        <f t="shared" si="2"/>
        <v>-</v>
      </c>
      <c r="AA6" s="28" t="str">
        <f t="shared" si="2"/>
        <v>-</v>
      </c>
      <c r="AB6" s="28">
        <f t="shared" si="2"/>
        <v>146.38999999999999</v>
      </c>
      <c r="AC6" s="28">
        <f t="shared" si="2"/>
        <v>150.35</v>
      </c>
      <c r="AD6" s="28" t="str">
        <f t="shared" si="2"/>
        <v>-</v>
      </c>
      <c r="AE6" s="28" t="str">
        <f t="shared" si="2"/>
        <v>-</v>
      </c>
      <c r="AF6" s="28" t="str">
        <f t="shared" si="2"/>
        <v>-</v>
      </c>
      <c r="AG6" s="28">
        <f t="shared" si="2"/>
        <v>106.37</v>
      </c>
      <c r="AH6" s="28">
        <f t="shared" si="2"/>
        <v>106.07</v>
      </c>
      <c r="AI6" s="24" t="str">
        <f>IF(AI7="","",IF(AI7="-","【-】","【"&amp;SUBSTITUTE(TEXT(AI7,"#,##0.00"),"-","△")&amp;"】"))</f>
        <v>【104.16】</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139.02000000000001</v>
      </c>
      <c r="AS6" s="28">
        <f t="shared" si="3"/>
        <v>132.04</v>
      </c>
      <c r="AT6" s="24" t="str">
        <f>IF(AT7="","",IF(AT7="-","【-】","【"&amp;SUBSTITUTE(TEXT(AT7,"#,##0.00"),"-","△")&amp;"】"))</f>
        <v>【128.23】</v>
      </c>
      <c r="AU6" s="28" t="str">
        <f t="shared" ref="AU6:BD6" si="4">IF(AU7="",NA(),AU7)</f>
        <v>-</v>
      </c>
      <c r="AV6" s="28" t="str">
        <f t="shared" si="4"/>
        <v>-</v>
      </c>
      <c r="AW6" s="28" t="str">
        <f t="shared" si="4"/>
        <v>-</v>
      </c>
      <c r="AX6" s="28">
        <f t="shared" si="4"/>
        <v>17.649999999999999</v>
      </c>
      <c r="AY6" s="28">
        <f t="shared" si="4"/>
        <v>25.18</v>
      </c>
      <c r="AZ6" s="28" t="str">
        <f t="shared" si="4"/>
        <v>-</v>
      </c>
      <c r="BA6" s="28" t="str">
        <f t="shared" si="4"/>
        <v>-</v>
      </c>
      <c r="BB6" s="28" t="str">
        <f t="shared" si="4"/>
        <v>-</v>
      </c>
      <c r="BC6" s="28">
        <f t="shared" si="4"/>
        <v>29.13</v>
      </c>
      <c r="BD6" s="28">
        <f t="shared" si="4"/>
        <v>35.69</v>
      </c>
      <c r="BE6" s="24" t="str">
        <f>IF(BE7="","",IF(BE7="-","【-】","【"&amp;SUBSTITUTE(TEXT(BE7,"#,##0.00"),"-","△")&amp;"】"))</f>
        <v>【34.77】</v>
      </c>
      <c r="BF6" s="28" t="str">
        <f t="shared" ref="BF6:BO6" si="5">IF(BF7="",NA(),BF7)</f>
        <v>-</v>
      </c>
      <c r="BG6" s="28" t="str">
        <f t="shared" si="5"/>
        <v>-</v>
      </c>
      <c r="BH6" s="28" t="str">
        <f t="shared" si="5"/>
        <v>-</v>
      </c>
      <c r="BI6" s="24">
        <f t="shared" si="5"/>
        <v>0</v>
      </c>
      <c r="BJ6" s="28">
        <f t="shared" si="5"/>
        <v>5783.75</v>
      </c>
      <c r="BK6" s="28" t="str">
        <f t="shared" si="5"/>
        <v>-</v>
      </c>
      <c r="BL6" s="28" t="str">
        <f t="shared" si="5"/>
        <v>-</v>
      </c>
      <c r="BM6" s="28" t="str">
        <f t="shared" si="5"/>
        <v>-</v>
      </c>
      <c r="BN6" s="28">
        <f t="shared" si="5"/>
        <v>867.83</v>
      </c>
      <c r="BO6" s="28">
        <f t="shared" si="5"/>
        <v>791.76</v>
      </c>
      <c r="BP6" s="24" t="str">
        <f>IF(BP7="","",IF(BP7="-","【-】","【"&amp;SUBSTITUTE(TEXT(BP7,"#,##0.00"),"-","△")&amp;"】"))</f>
        <v>【786.37】</v>
      </c>
      <c r="BQ6" s="28" t="str">
        <f t="shared" ref="BQ6:BZ6" si="6">IF(BQ7="",NA(),BQ7)</f>
        <v>-</v>
      </c>
      <c r="BR6" s="28" t="str">
        <f t="shared" si="6"/>
        <v>-</v>
      </c>
      <c r="BS6" s="28" t="str">
        <f t="shared" si="6"/>
        <v>-</v>
      </c>
      <c r="BT6" s="28">
        <f t="shared" si="6"/>
        <v>50.43</v>
      </c>
      <c r="BU6" s="28">
        <f t="shared" si="6"/>
        <v>49.4</v>
      </c>
      <c r="BV6" s="28" t="str">
        <f t="shared" si="6"/>
        <v>-</v>
      </c>
      <c r="BW6" s="28" t="str">
        <f t="shared" si="6"/>
        <v>-</v>
      </c>
      <c r="BX6" s="28" t="str">
        <f t="shared" si="6"/>
        <v>-</v>
      </c>
      <c r="BY6" s="28">
        <f t="shared" si="6"/>
        <v>57.08</v>
      </c>
      <c r="BZ6" s="28">
        <f t="shared" si="6"/>
        <v>56.26</v>
      </c>
      <c r="CA6" s="24" t="str">
        <f>IF(CA7="","",IF(CA7="-","【-】","【"&amp;SUBSTITUTE(TEXT(CA7,"#,##0.00"),"-","△")&amp;"】"))</f>
        <v>【60.65】</v>
      </c>
      <c r="CB6" s="28" t="str">
        <f t="shared" ref="CB6:CK6" si="7">IF(CB7="",NA(),CB7)</f>
        <v>-</v>
      </c>
      <c r="CC6" s="28" t="str">
        <f t="shared" si="7"/>
        <v>-</v>
      </c>
      <c r="CD6" s="28" t="str">
        <f t="shared" si="7"/>
        <v>-</v>
      </c>
      <c r="CE6" s="28">
        <f t="shared" si="7"/>
        <v>275.47000000000003</v>
      </c>
      <c r="CF6" s="28">
        <f t="shared" si="7"/>
        <v>279.74</v>
      </c>
      <c r="CG6" s="28" t="str">
        <f t="shared" si="7"/>
        <v>-</v>
      </c>
      <c r="CH6" s="28" t="str">
        <f t="shared" si="7"/>
        <v>-</v>
      </c>
      <c r="CI6" s="28" t="str">
        <f t="shared" si="7"/>
        <v>-</v>
      </c>
      <c r="CJ6" s="28">
        <f t="shared" si="7"/>
        <v>274.99</v>
      </c>
      <c r="CK6" s="28">
        <f t="shared" si="7"/>
        <v>282.08999999999997</v>
      </c>
      <c r="CL6" s="24" t="str">
        <f>IF(CL7="","",IF(CL7="-","【-】","【"&amp;SUBSTITUTE(TEXT(CL7,"#,##0.00"),"-","△")&amp;"】"))</f>
        <v>【256.97】</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f t="shared" si="8"/>
        <v>54.83</v>
      </c>
      <c r="CV6" s="28">
        <f t="shared" si="8"/>
        <v>66.53</v>
      </c>
      <c r="CW6" s="24" t="str">
        <f>IF(CW7="","",IF(CW7="-","【-】","【"&amp;SUBSTITUTE(TEXT(CW7,"#,##0.00"),"-","△")&amp;"】"))</f>
        <v>【61.14】</v>
      </c>
      <c r="CX6" s="28" t="str">
        <f t="shared" ref="CX6:DG6" si="9">IF(CX7="",NA(),CX7)</f>
        <v>-</v>
      </c>
      <c r="CY6" s="28" t="str">
        <f t="shared" si="9"/>
        <v>-</v>
      </c>
      <c r="CZ6" s="28" t="str">
        <f t="shared" si="9"/>
        <v>-</v>
      </c>
      <c r="DA6" s="28">
        <f t="shared" si="9"/>
        <v>59.26</v>
      </c>
      <c r="DB6" s="28">
        <f t="shared" si="9"/>
        <v>59.74</v>
      </c>
      <c r="DC6" s="28" t="str">
        <f t="shared" si="9"/>
        <v>-</v>
      </c>
      <c r="DD6" s="28" t="str">
        <f t="shared" si="9"/>
        <v>-</v>
      </c>
      <c r="DE6" s="28" t="str">
        <f t="shared" si="9"/>
        <v>-</v>
      </c>
      <c r="DF6" s="28">
        <f t="shared" si="9"/>
        <v>84.7</v>
      </c>
      <c r="DG6" s="28">
        <f t="shared" si="9"/>
        <v>84.67</v>
      </c>
      <c r="DH6" s="24" t="str">
        <f>IF(DH7="","",IF(DH7="-","【-】","【"&amp;SUBSTITUTE(TEXT(DH7,"#,##0.00"),"-","△")&amp;"】"))</f>
        <v>【86.91】</v>
      </c>
      <c r="DI6" s="28" t="str">
        <f t="shared" ref="DI6:DR6" si="10">IF(DI7="",NA(),DI7)</f>
        <v>-</v>
      </c>
      <c r="DJ6" s="28" t="str">
        <f t="shared" si="10"/>
        <v>-</v>
      </c>
      <c r="DK6" s="28" t="str">
        <f t="shared" si="10"/>
        <v>-</v>
      </c>
      <c r="DL6" s="28">
        <f t="shared" si="10"/>
        <v>4.25</v>
      </c>
      <c r="DM6" s="28">
        <f t="shared" si="10"/>
        <v>8.49</v>
      </c>
      <c r="DN6" s="28" t="str">
        <f t="shared" si="10"/>
        <v>-</v>
      </c>
      <c r="DO6" s="28" t="str">
        <f t="shared" si="10"/>
        <v>-</v>
      </c>
      <c r="DP6" s="28" t="str">
        <f t="shared" si="10"/>
        <v>-</v>
      </c>
      <c r="DQ6" s="28">
        <f t="shared" si="10"/>
        <v>20.34</v>
      </c>
      <c r="DR6" s="28">
        <f t="shared" si="10"/>
        <v>21.85</v>
      </c>
      <c r="DS6" s="24" t="str">
        <f>IF(DS7="","",IF(DS7="-","【-】","【"&amp;SUBSTITUTE(TEXT(DS7,"#,##0.00"),"-","△")&amp;"】"))</f>
        <v>【24.95】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【0.00】</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0.25</v>
      </c>
      <c r="EN6" s="28">
        <f t="shared" si="12"/>
        <v>0.05</v>
      </c>
      <c r="EO6" s="24" t="str">
        <f>IF(EO7="","",IF(EO7="-","【-】","【"&amp;SUBSTITUTE(TEXT(EO7,"#,##0.00"),"-","△")&amp;"】"))</f>
        <v>【0.03】</v>
      </c>
    </row>
    <row r="7" spans="1:148" s="13" customFormat="1" x14ac:dyDescent="0.15">
      <c r="A7" s="14"/>
      <c r="B7" s="20">
        <v>2021</v>
      </c>
      <c r="C7" s="20">
        <v>72095</v>
      </c>
      <c r="D7" s="20">
        <v>46</v>
      </c>
      <c r="E7" s="20">
        <v>17</v>
      </c>
      <c r="F7" s="20">
        <v>5</v>
      </c>
      <c r="G7" s="20">
        <v>0</v>
      </c>
      <c r="H7" s="20" t="s">
        <v>95</v>
      </c>
      <c r="I7" s="20" t="s">
        <v>96</v>
      </c>
      <c r="J7" s="20" t="s">
        <v>97</v>
      </c>
      <c r="K7" s="20" t="s">
        <v>98</v>
      </c>
      <c r="L7" s="20" t="s">
        <v>99</v>
      </c>
      <c r="M7" s="20" t="s">
        <v>100</v>
      </c>
      <c r="N7" s="25" t="s">
        <v>101</v>
      </c>
      <c r="O7" s="25">
        <v>-8.7899999999999991</v>
      </c>
      <c r="P7" s="25">
        <v>0.92</v>
      </c>
      <c r="Q7" s="25">
        <v>74.22</v>
      </c>
      <c r="R7" s="25">
        <v>2860</v>
      </c>
      <c r="S7" s="25">
        <v>33831</v>
      </c>
      <c r="T7" s="25">
        <v>197.79</v>
      </c>
      <c r="U7" s="25">
        <v>171.05</v>
      </c>
      <c r="V7" s="25">
        <v>308</v>
      </c>
      <c r="W7" s="25">
        <v>1.1000000000000001</v>
      </c>
      <c r="X7" s="25">
        <v>280</v>
      </c>
      <c r="Y7" s="25" t="s">
        <v>101</v>
      </c>
      <c r="Z7" s="25" t="s">
        <v>101</v>
      </c>
      <c r="AA7" s="25" t="s">
        <v>101</v>
      </c>
      <c r="AB7" s="25">
        <v>146.38999999999999</v>
      </c>
      <c r="AC7" s="25">
        <v>150.35</v>
      </c>
      <c r="AD7" s="25" t="s">
        <v>101</v>
      </c>
      <c r="AE7" s="25" t="s">
        <v>101</v>
      </c>
      <c r="AF7" s="25" t="s">
        <v>101</v>
      </c>
      <c r="AG7" s="25">
        <v>106.37</v>
      </c>
      <c r="AH7" s="25">
        <v>106.07</v>
      </c>
      <c r="AI7" s="25">
        <v>104.16</v>
      </c>
      <c r="AJ7" s="25" t="s">
        <v>101</v>
      </c>
      <c r="AK7" s="25" t="s">
        <v>101</v>
      </c>
      <c r="AL7" s="25" t="s">
        <v>101</v>
      </c>
      <c r="AM7" s="25">
        <v>0</v>
      </c>
      <c r="AN7" s="25">
        <v>0</v>
      </c>
      <c r="AO7" s="25" t="s">
        <v>101</v>
      </c>
      <c r="AP7" s="25" t="s">
        <v>101</v>
      </c>
      <c r="AQ7" s="25" t="s">
        <v>101</v>
      </c>
      <c r="AR7" s="25">
        <v>139.02000000000001</v>
      </c>
      <c r="AS7" s="25">
        <v>132.04</v>
      </c>
      <c r="AT7" s="25">
        <v>128.22999999999999</v>
      </c>
      <c r="AU7" s="25" t="s">
        <v>101</v>
      </c>
      <c r="AV7" s="25" t="s">
        <v>101</v>
      </c>
      <c r="AW7" s="25" t="s">
        <v>101</v>
      </c>
      <c r="AX7" s="25">
        <v>17.649999999999999</v>
      </c>
      <c r="AY7" s="25">
        <v>25.18</v>
      </c>
      <c r="AZ7" s="25" t="s">
        <v>101</v>
      </c>
      <c r="BA7" s="25" t="s">
        <v>101</v>
      </c>
      <c r="BB7" s="25" t="s">
        <v>101</v>
      </c>
      <c r="BC7" s="25">
        <v>29.13</v>
      </c>
      <c r="BD7" s="25">
        <v>35.69</v>
      </c>
      <c r="BE7" s="25">
        <v>34.770000000000003</v>
      </c>
      <c r="BF7" s="25" t="s">
        <v>101</v>
      </c>
      <c r="BG7" s="25" t="s">
        <v>101</v>
      </c>
      <c r="BH7" s="25" t="s">
        <v>101</v>
      </c>
      <c r="BI7" s="25">
        <v>0</v>
      </c>
      <c r="BJ7" s="25">
        <v>5783.75</v>
      </c>
      <c r="BK7" s="25" t="s">
        <v>101</v>
      </c>
      <c r="BL7" s="25" t="s">
        <v>101</v>
      </c>
      <c r="BM7" s="25" t="s">
        <v>101</v>
      </c>
      <c r="BN7" s="25">
        <v>867.83</v>
      </c>
      <c r="BO7" s="25">
        <v>791.76</v>
      </c>
      <c r="BP7" s="25">
        <v>786.37</v>
      </c>
      <c r="BQ7" s="25" t="s">
        <v>101</v>
      </c>
      <c r="BR7" s="25" t="s">
        <v>101</v>
      </c>
      <c r="BS7" s="25" t="s">
        <v>101</v>
      </c>
      <c r="BT7" s="25">
        <v>50.43</v>
      </c>
      <c r="BU7" s="25">
        <v>49.4</v>
      </c>
      <c r="BV7" s="25" t="s">
        <v>101</v>
      </c>
      <c r="BW7" s="25" t="s">
        <v>101</v>
      </c>
      <c r="BX7" s="25" t="s">
        <v>101</v>
      </c>
      <c r="BY7" s="25">
        <v>57.08</v>
      </c>
      <c r="BZ7" s="25">
        <v>56.26</v>
      </c>
      <c r="CA7" s="25">
        <v>60.65</v>
      </c>
      <c r="CB7" s="25" t="s">
        <v>101</v>
      </c>
      <c r="CC7" s="25" t="s">
        <v>101</v>
      </c>
      <c r="CD7" s="25" t="s">
        <v>101</v>
      </c>
      <c r="CE7" s="25">
        <v>275.47000000000003</v>
      </c>
      <c r="CF7" s="25">
        <v>279.74</v>
      </c>
      <c r="CG7" s="25" t="s">
        <v>101</v>
      </c>
      <c r="CH7" s="25" t="s">
        <v>101</v>
      </c>
      <c r="CI7" s="25" t="s">
        <v>101</v>
      </c>
      <c r="CJ7" s="25">
        <v>274.99</v>
      </c>
      <c r="CK7" s="25">
        <v>282.08999999999997</v>
      </c>
      <c r="CL7" s="25">
        <v>256.97000000000003</v>
      </c>
      <c r="CM7" s="25" t="s">
        <v>101</v>
      </c>
      <c r="CN7" s="25" t="s">
        <v>101</v>
      </c>
      <c r="CO7" s="25" t="s">
        <v>101</v>
      </c>
      <c r="CP7" s="25" t="s">
        <v>101</v>
      </c>
      <c r="CQ7" s="25" t="s">
        <v>101</v>
      </c>
      <c r="CR7" s="25" t="s">
        <v>101</v>
      </c>
      <c r="CS7" s="25" t="s">
        <v>101</v>
      </c>
      <c r="CT7" s="25" t="s">
        <v>101</v>
      </c>
      <c r="CU7" s="25">
        <v>54.83</v>
      </c>
      <c r="CV7" s="25">
        <v>66.53</v>
      </c>
      <c r="CW7" s="25">
        <v>61.14</v>
      </c>
      <c r="CX7" s="25" t="s">
        <v>101</v>
      </c>
      <c r="CY7" s="25" t="s">
        <v>101</v>
      </c>
      <c r="CZ7" s="25" t="s">
        <v>101</v>
      </c>
      <c r="DA7" s="25">
        <v>59.26</v>
      </c>
      <c r="DB7" s="25">
        <v>59.74</v>
      </c>
      <c r="DC7" s="25" t="s">
        <v>101</v>
      </c>
      <c r="DD7" s="25" t="s">
        <v>101</v>
      </c>
      <c r="DE7" s="25" t="s">
        <v>101</v>
      </c>
      <c r="DF7" s="25">
        <v>84.7</v>
      </c>
      <c r="DG7" s="25">
        <v>84.67</v>
      </c>
      <c r="DH7" s="25">
        <v>86.91</v>
      </c>
      <c r="DI7" s="25" t="s">
        <v>101</v>
      </c>
      <c r="DJ7" s="25" t="s">
        <v>101</v>
      </c>
      <c r="DK7" s="25" t="s">
        <v>101</v>
      </c>
      <c r="DL7" s="25">
        <v>4.25</v>
      </c>
      <c r="DM7" s="25">
        <v>8.49</v>
      </c>
      <c r="DN7" s="25" t="s">
        <v>101</v>
      </c>
      <c r="DO7" s="25" t="s">
        <v>101</v>
      </c>
      <c r="DP7" s="25" t="s">
        <v>101</v>
      </c>
      <c r="DQ7" s="25">
        <v>20.34</v>
      </c>
      <c r="DR7" s="25">
        <v>21.85</v>
      </c>
      <c r="DS7" s="25">
        <v>24.95</v>
      </c>
      <c r="DT7" s="25" t="s">
        <v>101</v>
      </c>
      <c r="DU7" s="25" t="s">
        <v>101</v>
      </c>
      <c r="DV7" s="25" t="s">
        <v>101</v>
      </c>
      <c r="DW7" s="25">
        <v>0</v>
      </c>
      <c r="DX7" s="25">
        <v>0</v>
      </c>
      <c r="DY7" s="25" t="s">
        <v>101</v>
      </c>
      <c r="DZ7" s="25" t="s">
        <v>101</v>
      </c>
      <c r="EA7" s="25" t="s">
        <v>101</v>
      </c>
      <c r="EB7" s="25">
        <v>0</v>
      </c>
      <c r="EC7" s="25">
        <v>0</v>
      </c>
      <c r="ED7" s="25">
        <v>0</v>
      </c>
      <c r="EE7" s="25" t="s">
        <v>101</v>
      </c>
      <c r="EF7" s="25" t="s">
        <v>101</v>
      </c>
      <c r="EG7" s="25" t="s">
        <v>101</v>
      </c>
      <c r="EH7" s="25">
        <v>0</v>
      </c>
      <c r="EI7" s="25">
        <v>0</v>
      </c>
      <c r="EJ7" s="25" t="s">
        <v>101</v>
      </c>
      <c r="EK7" s="25" t="s">
        <v>101</v>
      </c>
      <c r="EL7" s="25" t="s">
        <v>101</v>
      </c>
      <c r="EM7" s="25">
        <v>0.25</v>
      </c>
      <c r="EN7" s="25">
        <v>0.05</v>
      </c>
      <c r="EO7" s="25">
        <v>0.03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宗像雅詞</cp:lastModifiedBy>
  <dcterms:created xsi:type="dcterms:W3CDTF">2023-01-12T23:43:03Z</dcterms:created>
  <dcterms:modified xsi:type="dcterms:W3CDTF">2023-01-31T00:39:58Z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2023-01-26T01:46:46Z</vt:filetime>
  </property>
</Properties>
</file>