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W:\建設課\05_2022年度\03.　特別会計\05.　決算\09． 経営分析\回答\"/>
    </mc:Choice>
  </mc:AlternateContent>
  <xr:revisionPtr revIDLastSave="0" documentId="13_ncr:1_{3DC96B89-0692-4C87-8B6F-90C44D54FEDE}" xr6:coauthVersionLast="47" xr6:coauthVersionMax="47" xr10:uidLastSave="{00000000-0000-0000-0000-000000000000}"/>
  <workbookProtection workbookAlgorithmName="SHA-512" workbookHashValue="hZbgL0FzLKx281n+fSakdoAjdnkZ9VKW0jsNp7uxRs3PewzS5B5LMzw/6zExaB5S6U+71P9hZ3iqAJ0gZX830A==" workbookSaltValue="+T/zUajdFbKkjUA3rGn74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<sst xmlns="http://schemas.openxmlformats.org/spreadsheetml/2006/main" count="236" uniqueCount="118">
  <si>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</si>
  <si>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</si>
  <si>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</si>
  <si>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</si>
  <si>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</si>
  <si>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</si>
  <si>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</si>
  <si>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</si>
  <si>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</si>
  <si>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</si>
  <si>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</si>
  <si>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</si>
  <si>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</si>
  <si>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</si>
  <si>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</si>
  <si>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</si>
  <si>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</si>
  <si>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</si>
  <si>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</si>
  <si>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</si>
  <si>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</si>
  <si>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</si>
  <si>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</si>
  <si>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</si>
  <si>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</si>
  <si>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</si>
  <si>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</si>
  <si>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</si>
  <si>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</si>
  <si>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</si>
  <si>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</si>
  <si>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</si>
  <si>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</si>
  <si>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</si>
  <si>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</si>
  <si>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</si>
  <si>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</si>
  <si>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</si>
  <si>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</si>
  <si>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</si>
  <si>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</si>
  <si>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</si>
  <si>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</si>
  <si>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</si>
  <si>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</si>
  <si>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</si>
  <si>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</si>
  <si>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</si>
  <si>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</si>
  <si>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</si>
  <si>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</si>
  <si>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</si>
  <si>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</si>
  <si>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</si>
  <si>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</si>
  <si>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</si>
  <si>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</si>
  <si>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</si>
  <si>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</si>
  <si>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</si>
  <si>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</si>
  <si>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</si>
  <si>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</si>
  <si>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</si>
  <si>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</si>
  <si>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</si>
  <si>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</si>
  <si>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</si>
  <si>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</si>
  <si>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</si>
  <si>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</si>
  <si>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</si>
  <si>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</si>
  <si>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</si>
  <si>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</si>
  <si>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</si>
  <si>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</si>
  <si>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</si>
  <si>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</si>
  <si>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</si>
  <si>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</si>
  <si>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</si>
  <si>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</si>
  <si>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</si>
  <si>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</si>
  <si>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</si>
  <si>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</si>
  <si>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</si>
  <si>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</si>
  <si>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</si>
  <si>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</si>
  <si>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</si>
  <si>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</si>
  <si>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</si>
  <si>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</si>
  <si>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</si>
  <si>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</si>
  <si>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北塩原村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</si>
  <si>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</si>
  <si>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</si>
  <si>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</si>
  <si>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</si>
  <si>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</si>
  <si>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</si>
  <si>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</si>
  <si>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</si>
  <si>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</si>
  <si>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</si>
  <si>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</si>
  <si>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</si>
  <si>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</si>
  <si>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</si>
  <si>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</si>
  <si>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</si>
  <si>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</si>
  <si>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前年度と比較すると、委託料が減少したことで、経費回収率などに影響がでている。しかし、事業規模が小さいため、支出に対し料金収入のみで賄えず、一般会計繰入金に頼っている状況。</t>
    <rPh sb="0" eb="3">
      <t>ゼンネンド</t>
    </rPh>
    <rPh sb="4" eb="6">
      <t>ヒカク</t>
    </rPh>
    <rPh sb="10" eb="13">
      <t>イタクリョウ</t>
    </rPh>
    <rPh sb="14" eb="16">
      <t>ゲンショウ</t>
    </rPh>
    <rPh sb="22" eb="24">
      <t>ケイヒ</t>
    </rPh>
    <rPh sb="24" eb="26">
      <t>カイシュウ</t>
    </rPh>
    <rPh sb="26" eb="27">
      <t>リツ</t>
    </rPh>
    <rPh sb="30" eb="32">
      <t>エイキョウ</t>
    </rPh>
    <rPh sb="42" eb="44">
      <t>ジギョウ</t>
    </rPh>
    <rPh sb="44" eb="46">
      <t>キボ</t>
    </rPh>
    <rPh sb="47" eb="48">
      <t>チイ</t>
    </rPh>
    <rPh sb="53" eb="55">
      <t>シシュツ</t>
    </rPh>
    <rPh sb="56" eb="57">
      <t>タイ</t>
    </rPh>
    <rPh sb="58" eb="60">
      <t>リョウキン</t>
    </rPh>
    <rPh sb="60" eb="62">
      <t>シュウニュウ</t>
    </rPh>
    <rPh sb="65" eb="66">
      <t>マカナ</t>
    </rPh>
    <rPh sb="69" eb="71">
      <t>イッパン</t>
    </rPh>
    <rPh sb="71" eb="73">
      <t>カイケイ</t>
    </rPh>
    <rPh sb="73" eb="75">
      <t>クリイレ</t>
    </rPh>
    <rPh sb="75" eb="76">
      <t>キン</t>
    </rPh>
    <rPh sb="77" eb="78">
      <t>タヨ</t>
    </rPh>
    <rPh sb="82" eb="84">
      <t>ジョウキョウ</t>
    </rPh>
    <phoneticPr fontId="4"/>
  </si>
  <si>
    <t>供用開始から20年以上が経過しているため、施設等の状況を把握し計画的に管理していく必要がある。</t>
    <rPh sb="0" eb="2">
      <t>キョウヨウ</t>
    </rPh>
    <rPh sb="2" eb="4">
      <t>カイシ</t>
    </rPh>
    <rPh sb="8" eb="9">
      <t>ネン</t>
    </rPh>
    <rPh sb="9" eb="11">
      <t>イジョウ</t>
    </rPh>
    <rPh sb="12" eb="14">
      <t>ケイカ</t>
    </rPh>
    <rPh sb="21" eb="23">
      <t>シセツ</t>
    </rPh>
    <rPh sb="23" eb="24">
      <t>トウ</t>
    </rPh>
    <rPh sb="25" eb="27">
      <t>ジョウキョウ</t>
    </rPh>
    <rPh sb="28" eb="30">
      <t>ハアク</t>
    </rPh>
    <rPh sb="31" eb="33">
      <t>ケイカク</t>
    </rPh>
    <rPh sb="33" eb="34">
      <t>テキ</t>
    </rPh>
    <rPh sb="35" eb="37">
      <t>カンリ</t>
    </rPh>
    <rPh sb="41" eb="43">
      <t>ヒツヨウ</t>
    </rPh>
    <phoneticPr fontId="4"/>
  </si>
  <si>
    <t>農業集落排水事業は、対象者が少ないことから料金収入だけでは施設の維持管理ができず一般会計繰入金に頼っている状況にあるため、事業の見直し（料金改定など）を行い、一般会計繰入金を減らしていく必要があると考える。</t>
    <rPh sb="0" eb="2">
      <t>ノウギョウ</t>
    </rPh>
    <rPh sb="2" eb="4">
      <t>シュウラク</t>
    </rPh>
    <rPh sb="4" eb="6">
      <t>ハイスイ</t>
    </rPh>
    <rPh sb="6" eb="8">
      <t>ジギョウ</t>
    </rPh>
    <rPh sb="10" eb="12">
      <t>タイショウ</t>
    </rPh>
    <rPh sb="12" eb="13">
      <t>シャ</t>
    </rPh>
    <rPh sb="14" eb="15">
      <t>スク</t>
    </rPh>
    <rPh sb="21" eb="23">
      <t>リョウキン</t>
    </rPh>
    <rPh sb="23" eb="25">
      <t>シュウニュウ</t>
    </rPh>
    <rPh sb="29" eb="31">
      <t>シセツ</t>
    </rPh>
    <rPh sb="32" eb="34">
      <t>イジ</t>
    </rPh>
    <rPh sb="34" eb="36">
      <t>カンリ</t>
    </rPh>
    <rPh sb="40" eb="42">
      <t>イッパン</t>
    </rPh>
    <rPh sb="42" eb="44">
      <t>カイケイ</t>
    </rPh>
    <rPh sb="44" eb="46">
      <t>クリイレ</t>
    </rPh>
    <rPh sb="46" eb="47">
      <t>キン</t>
    </rPh>
    <rPh sb="48" eb="49">
      <t>タヨ</t>
    </rPh>
    <rPh sb="53" eb="55">
      <t>ジョウキョウ</t>
    </rPh>
    <rPh sb="61" eb="63">
      <t>ジギョウ</t>
    </rPh>
    <rPh sb="64" eb="66">
      <t>ミナオ</t>
    </rPh>
    <rPh sb="68" eb="70">
      <t>リョウキン</t>
    </rPh>
    <rPh sb="70" eb="72">
      <t>カイテイ</t>
    </rPh>
    <rPh sb="76" eb="77">
      <t>オコナ</t>
    </rPh>
    <rPh sb="79" eb="81">
      <t>イッパン</t>
    </rPh>
    <rPh sb="81" eb="83">
      <t>カイケイ</t>
    </rPh>
    <rPh sb="83" eb="85">
      <t>クリイレ</t>
    </rPh>
    <rPh sb="85" eb="86">
      <t>キン</t>
    </rPh>
    <rPh sb="87" eb="88">
      <t>ヘ</t>
    </rPh>
    <rPh sb="93" eb="95">
      <t>ヒツヨウ</t>
    </rPh>
    <rPh sb="99" eb="10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</si>
</sst>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54-4F87-B8BE-B91F20FB904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1854-4F87-B8BE-B91F20FB904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90.08</c:v>
                </c:pt>
                <c:pt idx="1">
                  <c:v>86.9</c:v>
                </c:pt>
                <c:pt idx="2">
                  <c:v>88.69</c:v>
                </c:pt>
                <c:pt idx="3">
                  <c:v>96.83</c:v>
                </c:pt>
                <c:pt idx="4">
                  <c:v>79.37</c:v>
                </c:pt>
              </c:numCache>
            </c:numRef>
          </c:val>
          <c:extLst>
            <c:ext xmlns:c16="http://schemas.microsoft.com/office/drawing/2014/chart" uri="{C3380CC4-5D6E-409C-BE32-E72D297353CC}">
              <c16:uniqueId val="{00000000-9205-47D9-B26C-2498118EDEA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9205-47D9-B26C-2498118EDEA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92.51</c:v>
                </c:pt>
                <c:pt idx="1">
                  <c:v>93.56</c:v>
                </c:pt>
                <c:pt idx="2">
                  <c:v>94.21</c:v>
                </c:pt>
                <c:pt idx="3">
                  <c:v>94.07</c:v>
                </c:pt>
                <c:pt idx="4">
                  <c:v>93.93</c:v>
                </c:pt>
              </c:numCache>
            </c:numRef>
          </c:val>
          <c:extLst>
            <c:ext xmlns:c16="http://schemas.microsoft.com/office/drawing/2014/chart" uri="{C3380CC4-5D6E-409C-BE32-E72D297353CC}">
              <c16:uniqueId val="{00000000-BD77-433D-8A52-BDC974D169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BD77-433D-8A52-BDC974D169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80.81</c:v>
                </c:pt>
                <c:pt idx="1">
                  <c:v>94.96</c:v>
                </c:pt>
                <c:pt idx="2">
                  <c:v>95.48</c:v>
                </c:pt>
                <c:pt idx="3">
                  <c:v>81.48</c:v>
                </c:pt>
                <c:pt idx="4">
                  <c:v>95.53</c:v>
                </c:pt>
              </c:numCache>
            </c:numRef>
          </c:val>
          <c:extLst>
            <c:ext xmlns:c16="http://schemas.microsoft.com/office/drawing/2014/chart" uri="{C3380CC4-5D6E-409C-BE32-E72D297353CC}">
              <c16:uniqueId val="{00000000-8E73-49F0-B7BC-B611CA3B5C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73-49F0-B7BC-B611CA3B5C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7E-4E52-934F-E6A06F6A0EB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7E-4E52-934F-E6A06F6A0EB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87-4FE9-B005-7B0E348477C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87-4FE9-B005-7B0E348477C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5C-45EF-81E7-15270F31FD6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5C-45EF-81E7-15270F31FD6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F1-4CBE-BCAA-B74E73B0A02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F1-4CBE-BCAA-B74E73B0A02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14-4A5A-A905-D5DF7F4DD12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B814-4A5A-A905-D5DF7F4DD12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8.6</c:v>
                </c:pt>
                <c:pt idx="1">
                  <c:v>38.619999999999997</c:v>
                </c:pt>
                <c:pt idx="2">
                  <c:v>44.51</c:v>
                </c:pt>
                <c:pt idx="3">
                  <c:v>21.32</c:v>
                </c:pt>
                <c:pt idx="4">
                  <c:v>38.340000000000003</c:v>
                </c:pt>
              </c:numCache>
            </c:numRef>
          </c:val>
          <c:extLst>
            <c:ext xmlns:c16="http://schemas.microsoft.com/office/drawing/2014/chart" uri="{C3380CC4-5D6E-409C-BE32-E72D297353CC}">
              <c16:uniqueId val="{00000000-632E-4F94-AD4F-48E1A27618E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632E-4F94-AD4F-48E1A27618E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1830.87</c:v>
                </c:pt>
                <c:pt idx="1">
                  <c:v>413.73</c:v>
                </c:pt>
                <c:pt idx="2">
                  <c:v>377.17</c:v>
                </c:pt>
                <c:pt idx="3">
                  <c:v>784.36</c:v>
                </c:pt>
                <c:pt idx="4">
                  <c:v>460.03</c:v>
                </c:pt>
              </c:numCache>
            </c:numRef>
          </c:val>
          <c:extLst>
            <c:ext xmlns:c16="http://schemas.microsoft.com/office/drawing/2014/chart" uri="{C3380CC4-5D6E-409C-BE32-E72D297353CC}">
              <c16:uniqueId val="{00000000-AECF-47B2-8320-5C812D2B809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AECF-47B2-8320-5C812D2B809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F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北塩原村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2591</v>
      </c>
      <c r="AM8" s="37"/>
      <c r="AN8" s="37"/>
      <c r="AO8" s="37"/>
      <c r="AP8" s="37"/>
      <c r="AQ8" s="37"/>
      <c r="AR8" s="37"/>
      <c r="AS8" s="37"/>
      <c r="AT8" s="38">
        <f>データ!T6</f>
        <v>234.08</v>
      </c>
      <c r="AU8" s="38"/>
      <c r="AV8" s="38"/>
      <c r="AW8" s="38"/>
      <c r="AX8" s="38"/>
      <c r="AY8" s="38"/>
      <c r="AZ8" s="38"/>
      <c r="BA8" s="38"/>
      <c r="BB8" s="38">
        <f>データ!U6</f>
        <v>11.07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9.74</v>
      </c>
      <c r="Q10" s="38"/>
      <c r="R10" s="38"/>
      <c r="S10" s="38"/>
      <c r="T10" s="38"/>
      <c r="U10" s="38"/>
      <c r="V10" s="38"/>
      <c r="W10" s="38">
        <f>データ!Q6</f>
        <v>18.63</v>
      </c>
      <c r="X10" s="38"/>
      <c r="Y10" s="38"/>
      <c r="Z10" s="38"/>
      <c r="AA10" s="38"/>
      <c r="AB10" s="38"/>
      <c r="AC10" s="38"/>
      <c r="AD10" s="37">
        <f>データ!R6</f>
        <v>2695</v>
      </c>
      <c r="AE10" s="37"/>
      <c r="AF10" s="37"/>
      <c r="AG10" s="37"/>
      <c r="AH10" s="37"/>
      <c r="AI10" s="37"/>
      <c r="AJ10" s="37"/>
      <c r="AK10" s="2"/>
      <c r="AL10" s="37">
        <f>データ!V6</f>
        <v>247</v>
      </c>
      <c r="AM10" s="37"/>
      <c r="AN10" s="37"/>
      <c r="AO10" s="37"/>
      <c r="AP10" s="37"/>
      <c r="AQ10" s="37"/>
      <c r="AR10" s="37"/>
      <c r="AS10" s="37"/>
      <c r="AT10" s="38">
        <f>データ!W6</f>
        <v>0.32</v>
      </c>
      <c r="AU10" s="38"/>
      <c r="AV10" s="38"/>
      <c r="AW10" s="38"/>
      <c r="AX10" s="38"/>
      <c r="AY10" s="38"/>
      <c r="AZ10" s="38"/>
      <c r="BA10" s="38"/>
      <c r="BB10" s="38">
        <f>データ!X6</f>
        <v>771.88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U8z4tW2WEAO+oeAwZ1fQp6fdECfppFfj4bn645WtE82+D51vyV4kEnlr7vpd874Xi7VddIQkX22ul8XGS5Y6CA==" saltValue="sWnAidfDiZ43D7y2Mab4R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74021</v>
      </c>
      <c r="D6" s="19">
        <f t="shared" si="3"/>
        <v>47</v>
      </c>
      <c r="E6" s="19">
        <f t="shared" si="3"/>
        <v>17</v>
      </c>
      <c r="F6" s="19">
        <f t="shared" si="3"/>
        <v>5</v>
      </c>
      <c r="G6" s="19">
        <f t="shared" si="3"/>
        <v>0</v>
      </c>
      <c r="H6" s="19" t="str">
        <f t="shared" si="3"/>
        <v>福島県　北塩原村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9.74</v>
      </c>
      <c r="Q6" s="20">
        <f t="shared" si="3"/>
        <v>18.63</v>
      </c>
      <c r="R6" s="20">
        <f t="shared" si="3"/>
        <v>2695</v>
      </c>
      <c r="S6" s="20">
        <f t="shared" si="3"/>
        <v>2591</v>
      </c>
      <c r="T6" s="20">
        <f t="shared" si="3"/>
        <v>234.08</v>
      </c>
      <c r="U6" s="20">
        <f t="shared" si="3"/>
        <v>11.07</v>
      </c>
      <c r="V6" s="20">
        <f t="shared" si="3"/>
        <v>247</v>
      </c>
      <c r="W6" s="20">
        <f t="shared" si="3"/>
        <v>0.32</v>
      </c>
      <c r="X6" s="20">
        <f t="shared" si="3"/>
        <v>771.88</v>
      </c>
      <c r="Y6" s="21">
        <f>IF(Y7="",NA(),Y7)</f>
        <v>80.81</v>
      </c>
      <c r="Z6" s="21">
        <f t="shared" ref="Z6:AH6" si="4">IF(Z7="",NA(),Z7)</f>
        <v>94.96</v>
      </c>
      <c r="AA6" s="21">
        <f t="shared" si="4"/>
        <v>95.48</v>
      </c>
      <c r="AB6" s="21">
        <f t="shared" si="4"/>
        <v>81.48</v>
      </c>
      <c r="AC6" s="21">
        <f t="shared" si="4"/>
        <v>95.53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8.6</v>
      </c>
      <c r="BR6" s="21">
        <f t="shared" ref="BR6:BZ6" si="8">IF(BR7="",NA(),BR7)</f>
        <v>38.619999999999997</v>
      </c>
      <c r="BS6" s="21">
        <f t="shared" si="8"/>
        <v>44.51</v>
      </c>
      <c r="BT6" s="21">
        <f t="shared" si="8"/>
        <v>21.32</v>
      </c>
      <c r="BU6" s="21">
        <f t="shared" si="8"/>
        <v>38.340000000000003</v>
      </c>
      <c r="BV6" s="21">
        <f t="shared" si="8"/>
        <v>59.8</v>
      </c>
      <c r="BW6" s="21">
        <f t="shared" si="8"/>
        <v>57.77</v>
      </c>
      <c r="BX6" s="21">
        <f t="shared" si="8"/>
        <v>57.31</v>
      </c>
      <c r="BY6" s="21">
        <f t="shared" si="8"/>
        <v>57.08</v>
      </c>
      <c r="BZ6" s="21">
        <f t="shared" si="8"/>
        <v>56.26</v>
      </c>
      <c r="CA6" s="20" t="str">
        <f>IF(CA7="","",IF(CA7="-","【-】","【"&amp;SUBSTITUTE(TEXT(CA7,"#,##0.00"),"-","△")&amp;"】"))</f>
        <v>【60.65】</v>
      </c>
      <c r="CB6" s="21">
        <f>IF(CB7="",NA(),CB7)</f>
        <v>1830.87</v>
      </c>
      <c r="CC6" s="21">
        <f t="shared" ref="CC6:CK6" si="9">IF(CC7="",NA(),CC7)</f>
        <v>413.73</v>
      </c>
      <c r="CD6" s="21">
        <f t="shared" si="9"/>
        <v>377.17</v>
      </c>
      <c r="CE6" s="21">
        <f t="shared" si="9"/>
        <v>784.36</v>
      </c>
      <c r="CF6" s="21">
        <f t="shared" si="9"/>
        <v>460.03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90.08</v>
      </c>
      <c r="CN6" s="21">
        <f t="shared" ref="CN6:CV6" si="10">IF(CN7="",NA(),CN7)</f>
        <v>86.9</v>
      </c>
      <c r="CO6" s="21">
        <f t="shared" si="10"/>
        <v>88.69</v>
      </c>
      <c r="CP6" s="21">
        <f t="shared" si="10"/>
        <v>96.83</v>
      </c>
      <c r="CQ6" s="21">
        <f t="shared" si="10"/>
        <v>79.37</v>
      </c>
      <c r="CR6" s="21">
        <f t="shared" si="10"/>
        <v>51.75</v>
      </c>
      <c r="CS6" s="21">
        <f t="shared" si="10"/>
        <v>50.68</v>
      </c>
      <c r="CT6" s="21">
        <f t="shared" si="10"/>
        <v>50.14</v>
      </c>
      <c r="CU6" s="21">
        <f t="shared" si="10"/>
        <v>54.83</v>
      </c>
      <c r="CV6" s="21">
        <f t="shared" si="10"/>
        <v>66.53</v>
      </c>
      <c r="CW6" s="20" t="str">
        <f>IF(CW7="","",IF(CW7="-","【-】","【"&amp;SUBSTITUTE(TEXT(CW7,"#,##0.00"),"-","△")&amp;"】"))</f>
        <v>【61.14】</v>
      </c>
      <c r="CX6" s="21">
        <f>IF(CX7="",NA(),CX7)</f>
        <v>92.51</v>
      </c>
      <c r="CY6" s="21">
        <f t="shared" ref="CY6:DG6" si="11">IF(CY7="",NA(),CY7)</f>
        <v>93.56</v>
      </c>
      <c r="CZ6" s="21">
        <f t="shared" si="11"/>
        <v>94.21</v>
      </c>
      <c r="DA6" s="21">
        <f t="shared" si="11"/>
        <v>94.07</v>
      </c>
      <c r="DB6" s="21">
        <f t="shared" si="11"/>
        <v>93.93</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74021</v>
      </c>
      <c r="D7" s="23">
        <v>47</v>
      </c>
      <c r="E7" s="23">
        <v>17</v>
      </c>
      <c r="F7" s="23">
        <v>5</v>
      </c>
      <c r="G7" s="23">
        <v>0</v>
      </c>
      <c r="H7" s="23" t="s">
        <v>97</v>
      </c>
      <c r="I7" s="23" t="s">
        <v>98</v>
      </c>
      <c r="J7" s="23" t="s">
        <v>99</v>
      </c>
      <c r="K7" s="23" t="s">
        <v>100</v>
      </c>
      <c r="L7" s="23" t="s">
        <v>101</v>
      </c>
      <c r="M7" s="23" t="s">
        <v>102</v>
      </c>
      <c r="N7" s="24" t="s">
        <v>103</v>
      </c>
      <c r="O7" s="24" t="s">
        <v>104</v>
      </c>
      <c r="P7" s="24">
        <v>9.74</v>
      </c>
      <c r="Q7" s="24">
        <v>18.63</v>
      </c>
      <c r="R7" s="24">
        <v>2695</v>
      </c>
      <c r="S7" s="24">
        <v>2591</v>
      </c>
      <c r="T7" s="24">
        <v>234.08</v>
      </c>
      <c r="U7" s="24">
        <v>11.07</v>
      </c>
      <c r="V7" s="24">
        <v>247</v>
      </c>
      <c r="W7" s="24">
        <v>0.32</v>
      </c>
      <c r="X7" s="24">
        <v>771.88</v>
      </c>
      <c r="Y7" s="24">
        <v>80.81</v>
      </c>
      <c r="Z7" s="24">
        <v>94.96</v>
      </c>
      <c r="AA7" s="24">
        <v>95.48</v>
      </c>
      <c r="AB7" s="24">
        <v>81.48</v>
      </c>
      <c r="AC7" s="24">
        <v>95.53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8.6</v>
      </c>
      <c r="BR7" s="24">
        <v>38.619999999999997</v>
      </c>
      <c r="BS7" s="24">
        <v>44.51</v>
      </c>
      <c r="BT7" s="24">
        <v>21.32</v>
      </c>
      <c r="BU7" s="24">
        <v>38.340000000000003</v>
      </c>
      <c r="BV7" s="24">
        <v>59.8</v>
      </c>
      <c r="BW7" s="24">
        <v>57.77</v>
      </c>
      <c r="BX7" s="24">
        <v>57.31</v>
      </c>
      <c r="BY7" s="24">
        <v>57.08</v>
      </c>
      <c r="BZ7" s="24">
        <v>56.26</v>
      </c>
      <c r="CA7" s="24">
        <v>60.65</v>
      </c>
      <c r="CB7" s="24">
        <v>1830.87</v>
      </c>
      <c r="CC7" s="24">
        <v>413.73</v>
      </c>
      <c r="CD7" s="24">
        <v>377.17</v>
      </c>
      <c r="CE7" s="24">
        <v>784.36</v>
      </c>
      <c r="CF7" s="24">
        <v>460.03</v>
      </c>
      <c r="CG7" s="24">
        <v>263.76</v>
      </c>
      <c r="CH7" s="24">
        <v>274.35000000000002</v>
      </c>
      <c r="CI7" s="24">
        <v>273.52</v>
      </c>
      <c r="CJ7" s="24">
        <v>274.99</v>
      </c>
      <c r="CK7" s="24">
        <v>282.08999999999997</v>
      </c>
      <c r="CL7" s="24">
        <v>256.97000000000003</v>
      </c>
      <c r="CM7" s="24">
        <v>90.08</v>
      </c>
      <c r="CN7" s="24">
        <v>86.9</v>
      </c>
      <c r="CO7" s="24">
        <v>88.69</v>
      </c>
      <c r="CP7" s="24">
        <v>96.83</v>
      </c>
      <c r="CQ7" s="24">
        <v>79.37</v>
      </c>
      <c r="CR7" s="24">
        <v>51.75</v>
      </c>
      <c r="CS7" s="24">
        <v>50.68</v>
      </c>
      <c r="CT7" s="24">
        <v>50.14</v>
      </c>
      <c r="CU7" s="24">
        <v>54.83</v>
      </c>
      <c r="CV7" s="24">
        <v>66.53</v>
      </c>
      <c r="CW7" s="24">
        <v>61.14</v>
      </c>
      <c r="CX7" s="24">
        <v>92.51</v>
      </c>
      <c r="CY7" s="24">
        <v>93.56</v>
      </c>
      <c r="CZ7" s="24">
        <v>94.21</v>
      </c>
      <c r="DA7" s="24">
        <v>94.07</v>
      </c>
      <c r="DB7" s="24">
        <v>93.93</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