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JjCG5ljlEo785wRa1+KgzpixPDZeLLwGtc2W5vQ5KvQ4Yny00cf8uNpq0jBGOUiUd2NkNu/YPgTjKDPFM17Nw==" workbookSaltValue="mM6k/zB0XNa+oh1r091ZZ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<sst xmlns="http://schemas.openxmlformats.org/spreadsheetml/2006/main" xmlns:r="http://schemas.openxmlformats.org/officeDocument/2006/relationships" count="115" uniqueCount="115">
  <si>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</si>
  <si>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</si>
  <si>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</si>
  <si>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</si>
  <si>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</si>
  <si>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</si>
  <si>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</si>
  <si>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</si>
  <si>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</si>
  <si>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</si>
  <si>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</si>
  <si>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</si>
  <si>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</si>
  <si>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</si>
  <si>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</si>
  <si>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</si>
  <si>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</si>
  <si>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</si>
  <si>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</si>
  <si>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</si>
  <si>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</si>
  <si>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</si>
  <si>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</si>
  <si>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</si>
  <si>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</si>
  <si>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</si>
  <si>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</si>
  <si>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</si>
  <si>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</si>
  <si>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</si>
  <si>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</si>
  <si>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</si>
  <si>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</si>
  <si>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</si>
  <si>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</si>
  <si>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</si>
  <si>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</si>
  <si>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</si>
  <si>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</si>
  <si>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</si>
  <si>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</si>
  <si>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</si>
  <si>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</si>
  <si>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</si>
  <si>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</si>
  <si>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</si>
  <si>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</si>
  <si>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</si>
  <si>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</si>
  <si>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</si>
  <si>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</si>
  <si>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</si>
  <si>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</si>
  <si>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</si>
  <si>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</si>
  <si>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</si>
  <si>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</si>
  <si>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</si>
  <si>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</si>
  <si>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</si>
  <si>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</si>
  <si>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</si>
  <si>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</si>
  <si>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</si>
  <si>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</si>
  <si>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</si>
  <si>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</si>
  <si>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</si>
  <si>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</si>
  <si>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</si>
  <si>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</si>
  <si>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</si>
  <si>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</si>
  <si>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</si>
  <si>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</si>
  <si>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</si>
  <si>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</si>
  <si>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</si>
  <si>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</si>
  <si>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</si>
  <si>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</si>
  <si>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</si>
  <si>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</si>
  <si>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</si>
  <si>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</si>
  <si>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</si>
  <si>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</si>
  <si>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</si>
  <si>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</si>
  <si>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</si>
  <si>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</si>
  <si>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</si>
  <si>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</si>
  <si>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</si>
  <si>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</si>
  <si>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</si>
  <si>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</si>
  <si>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</si>
  <si>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</si>
  <si>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</si>
  <si>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</si>
  <si>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</si>
  <si>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</si>
  <si>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</si>
  <si>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</si>
  <si>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</si>
  <si>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</si>
  <si>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</si>
  <si>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</si>
  <si>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</si>
  <si>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</si>
  <si>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</si>
  <si>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①経常収支が100％を切って赤字であるものの、経費回収率が100％を超えていることから、減価償却費の減少と、新規加入者による使用料の増加により改善する見込みである。
②累積欠損については、単年度での利益が発生しないので早急な改善は難しい。
③流動比率は100％を切っている状況であるが、流動負債の大部分を占める償還元金については、一般会計から繰り入れることと協議済みなので問題ない。
④企業債残高対事業規模比率については、予定貸借対照表に全額一般会計で負担すると注記しているので0となる。
⑤経費回収率については、経費の中の維持管理費は確実に回収できているので、料金水準は妥当である。
⑥汚水処理原価については全国平均から見ると安価な方であるが、なお経費削減に努める。
⑦施設の利用率については数値的には六割ほどだが、実際はこれ以上の受入れは困難である。
⑧水洗化率はほぼ横ばいであるが、一層の接続促進に努める。</t>
  </si>
  <si>
    <t>当町の農業集落排水事業は、供用開始が平成２年度であるため、３０年を経過しているものの、法定耐用年数に定義する管渠の老朽には至っていない。しかしながらマンホール廻りの舗装の状態が悪い箇所が少なくないので、計画的に補修する必要がある。処理場の機械設備については、修繕・更新計画を作成し、修繕費等についての交付金などを活用して更新を行っていく。</t>
  </si>
  <si>
    <t>農業集落排水事業のような集合処理方式は資本費が膨大なため、使用料だけをも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農業集落排水事業については、経営戦略を策定し、持続的に農業集落排水事業を行うこと、また、独立採算を原則とした公営企業としての経営性を発揮し、最小の経営で最良のサービス提供することを目標にして事業に取り組む。</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</si>
</sst>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56.34</c:v>
                </c:pt>
                <c:pt idx="1">
                  <c:v>55.68</c:v>
                </c:pt>
                <c:pt idx="2">
                  <c:v>56.34</c:v>
                </c:pt>
                <c:pt idx="3">
                  <c:v>56.53</c:v>
                </c:pt>
                <c:pt idx="4">
                  <c:v>56.9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83.89</c:v>
                </c:pt>
                <c:pt idx="1">
                  <c:v>84.55</c:v>
                </c:pt>
                <c:pt idx="2">
                  <c:v>84.41</c:v>
                </c:pt>
                <c:pt idx="3">
                  <c:v>84.82</c:v>
                </c:pt>
                <c:pt idx="4">
                  <c:v>85.24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91.03</c:v>
                </c:pt>
                <c:pt idx="1">
                  <c:v>89.78</c:v>
                </c:pt>
                <c:pt idx="2">
                  <c:v>87.09</c:v>
                </c:pt>
                <c:pt idx="3">
                  <c:v>92.08</c:v>
                </c:pt>
                <c:pt idx="4">
                  <c:v>95.05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100.95</c:v>
                </c:pt>
                <c:pt idx="1">
                  <c:v>101.77</c:v>
                </c:pt>
                <c:pt idx="2">
                  <c:v>103.6</c:v>
                </c:pt>
                <c:pt idx="3">
                  <c:v>106.37</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43.82</c:v>
                </c:pt>
                <c:pt idx="1">
                  <c:v>45.93</c:v>
                </c:pt>
                <c:pt idx="2">
                  <c:v>47.69</c:v>
                </c:pt>
                <c:pt idx="3">
                  <c:v>49.09</c:v>
                </c:pt>
                <c:pt idx="4">
                  <c:v>50.7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24.87</c:v>
                </c:pt>
                <c:pt idx="1">
                  <c:v>24.13</c:v>
                </c:pt>
                <c:pt idx="2">
                  <c:v>23.06</c:v>
                </c:pt>
                <c:pt idx="3">
                  <c:v>20.34</c:v>
                </c:pt>
                <c:pt idx="4">
                  <c:v>21.85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810.45</c:v>
                </c:pt>
                <c:pt idx="1">
                  <c:v>845.89</c:v>
                </c:pt>
                <c:pt idx="2">
                  <c:v>872.81</c:v>
                </c:pt>
                <c:pt idx="3">
                  <c:v>904.09</c:v>
                </c:pt>
                <c:pt idx="4">
                  <c:v>884.15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224.04</c:v>
                </c:pt>
                <c:pt idx="1">
                  <c:v>227.4</c:v>
                </c:pt>
                <c:pt idx="2">
                  <c:v>193.99</c:v>
                </c:pt>
                <c:pt idx="3">
                  <c:v>139.02000000000001</c:v>
                </c:pt>
                <c:pt idx="4">
                  <c:v>132.04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67.62</c:v>
                </c:pt>
                <c:pt idx="1">
                  <c:v>71.28</c:v>
                </c:pt>
                <c:pt idx="2">
                  <c:v>62.83</c:v>
                </c:pt>
                <c:pt idx="3">
                  <c:v>55.06</c:v>
                </c:pt>
                <c:pt idx="4">
                  <c:v>56.4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29.91</c:v>
                </c:pt>
                <c:pt idx="1">
                  <c:v>29.54</c:v>
                </c:pt>
                <c:pt idx="2">
                  <c:v>26.99</c:v>
                </c:pt>
                <c:pt idx="3">
                  <c:v>29.13</c:v>
                </c:pt>
                <c:pt idx="4">
                  <c:v>35.69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135.38999999999999</c:v>
                </c:pt>
                <c:pt idx="1">
                  <c:v>127.54</c:v>
                </c:pt>
                <c:pt idx="2">
                  <c:v>115.11</c:v>
                </c:pt>
                <c:pt idx="3">
                  <c:v>108.67</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168.13</c:v>
                </c:pt>
                <c:pt idx="1">
                  <c:v>179.82</c:v>
                </c:pt>
                <c:pt idx="2">
                  <c:v>199.41</c:v>
                </c:pt>
                <c:pt idx="3">
                  <c:v>211.36</c:v>
                </c:pt>
                <c:pt idx="4">
                  <c:v>229.53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5656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8564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51471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54379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5656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8564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51471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54379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565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8286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2007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50647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53554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56462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59369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59369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56462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53554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50647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5808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970135"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3250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66" sqref="BL66:BZ82"/>
    </sheetView>
  </sheetViews>
  <sheetFormatPr defaultColWidth="2.625" defaultRowHeight="12.7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16662</v>
      </c>
      <c r="AM8" s="21"/>
      <c r="AN8" s="21"/>
      <c r="AO8" s="21"/>
      <c r="AP8" s="21"/>
      <c r="AQ8" s="21"/>
      <c r="AR8" s="21"/>
      <c r="AS8" s="21"/>
      <c r="AT8" s="7">
        <f>データ!T6</f>
        <v>72.760000000000005</v>
      </c>
      <c r="AU8" s="7"/>
      <c r="AV8" s="7"/>
      <c r="AW8" s="7"/>
      <c r="AX8" s="7"/>
      <c r="AY8" s="7"/>
      <c r="AZ8" s="7"/>
      <c r="BA8" s="7"/>
      <c r="BB8" s="7">
        <f>データ!U6</f>
        <v>229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84.89</v>
      </c>
      <c r="J10" s="7"/>
      <c r="K10" s="7"/>
      <c r="L10" s="7"/>
      <c r="M10" s="7"/>
      <c r="N10" s="7"/>
      <c r="O10" s="7"/>
      <c r="P10" s="7">
        <f>データ!P6</f>
        <v>14.8</v>
      </c>
      <c r="Q10" s="7"/>
      <c r="R10" s="7"/>
      <c r="S10" s="7"/>
      <c r="T10" s="7"/>
      <c r="U10" s="7"/>
      <c r="V10" s="7"/>
      <c r="W10" s="7">
        <f>データ!Q6</f>
        <v>91.07</v>
      </c>
      <c r="X10" s="7"/>
      <c r="Y10" s="7"/>
      <c r="Z10" s="7"/>
      <c r="AA10" s="7"/>
      <c r="AB10" s="7"/>
      <c r="AC10" s="7"/>
      <c r="AD10" s="21">
        <f>データ!R6</f>
        <v>4895</v>
      </c>
      <c r="AE10" s="21"/>
      <c r="AF10" s="21"/>
      <c r="AG10" s="21"/>
      <c r="AH10" s="21"/>
      <c r="AI10" s="21"/>
      <c r="AJ10" s="21"/>
      <c r="AK10" s="2"/>
      <c r="AL10" s="21">
        <f>データ!V6</f>
        <v>2452</v>
      </c>
      <c r="AM10" s="21"/>
      <c r="AN10" s="21"/>
      <c r="AO10" s="21"/>
      <c r="AP10" s="21"/>
      <c r="AQ10" s="21"/>
      <c r="AR10" s="21"/>
      <c r="AS10" s="21"/>
      <c r="AT10" s="7">
        <f>データ!W6</f>
        <v>1.22</v>
      </c>
      <c r="AU10" s="7"/>
      <c r="AV10" s="7"/>
      <c r="AW10" s="7"/>
      <c r="AX10" s="7"/>
      <c r="AY10" s="7"/>
      <c r="AZ10" s="7"/>
      <c r="BA10" s="7"/>
      <c r="BB10" s="7">
        <f>データ!X6</f>
        <v>2009.84</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P3BWMHjV2wVcljBE9RjprT999K9/zUou2Nl0+3A+MNSqCmsWphP3e87larL2uaJNHbJQX7bkj0166yT2HdaMA==" saltValue="v2SInx2MYqv/tQZNXQS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75213</v>
      </c>
      <c r="D6" s="61">
        <f t="shared" si="1"/>
        <v>46</v>
      </c>
      <c r="E6" s="61">
        <f t="shared" si="1"/>
        <v>17</v>
      </c>
      <c r="F6" s="61">
        <f t="shared" si="1"/>
        <v>5</v>
      </c>
      <c r="G6" s="61">
        <f t="shared" si="1"/>
        <v>0</v>
      </c>
      <c r="H6" s="61" t="str">
        <f t="shared" si="1"/>
        <v>福島県　三春町</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84.89</v>
      </c>
      <c r="P6" s="70">
        <f t="shared" si="1"/>
        <v>14.8</v>
      </c>
      <c r="Q6" s="70">
        <f t="shared" si="1"/>
        <v>91.07</v>
      </c>
      <c r="R6" s="70">
        <f t="shared" si="1"/>
        <v>4895</v>
      </c>
      <c r="S6" s="70">
        <f t="shared" si="1"/>
        <v>16662</v>
      </c>
      <c r="T6" s="70">
        <f t="shared" si="1"/>
        <v>72.760000000000005</v>
      </c>
      <c r="U6" s="70">
        <f t="shared" si="1"/>
        <v>229</v>
      </c>
      <c r="V6" s="70">
        <f t="shared" si="1"/>
        <v>2452</v>
      </c>
      <c r="W6" s="70">
        <f t="shared" si="1"/>
        <v>1.22</v>
      </c>
      <c r="X6" s="70">
        <f t="shared" si="1"/>
        <v>2009.84</v>
      </c>
      <c r="Y6" s="78">
        <f t="shared" ref="Y6:AH6" si="2">IF(Y7="",NA(),Y7)</f>
        <v>91.03</v>
      </c>
      <c r="Z6" s="78">
        <f t="shared" si="2"/>
        <v>89.78</v>
      </c>
      <c r="AA6" s="78">
        <f t="shared" si="2"/>
        <v>87.09</v>
      </c>
      <c r="AB6" s="78">
        <f t="shared" si="2"/>
        <v>92.08</v>
      </c>
      <c r="AC6" s="78">
        <f t="shared" si="2"/>
        <v>95.05</v>
      </c>
      <c r="AD6" s="78">
        <f t="shared" si="2"/>
        <v>100.95</v>
      </c>
      <c r="AE6" s="78">
        <f t="shared" si="2"/>
        <v>101.77</v>
      </c>
      <c r="AF6" s="78">
        <f t="shared" si="2"/>
        <v>103.6</v>
      </c>
      <c r="AG6" s="78">
        <f t="shared" si="2"/>
        <v>106.37</v>
      </c>
      <c r="AH6" s="78">
        <f t="shared" si="2"/>
        <v>106.07</v>
      </c>
      <c r="AI6" s="70" t="str">
        <f>IF(AI7="","",IF(AI7="-","【-】","【"&amp;SUBSTITUTE(TEXT(AI7,"#,##0.00"),"-","△")&amp;"】"))</f>
        <v>【104.16】</v>
      </c>
      <c r="AJ6" s="78">
        <f t="shared" ref="AJ6:AS6" si="3">IF(AJ7="",NA(),AJ7)</f>
        <v>810.45</v>
      </c>
      <c r="AK6" s="78">
        <f t="shared" si="3"/>
        <v>845.89</v>
      </c>
      <c r="AL6" s="78">
        <f t="shared" si="3"/>
        <v>872.81</v>
      </c>
      <c r="AM6" s="78">
        <f t="shared" si="3"/>
        <v>904.09</v>
      </c>
      <c r="AN6" s="78">
        <f t="shared" si="3"/>
        <v>884.15</v>
      </c>
      <c r="AO6" s="78">
        <f t="shared" si="3"/>
        <v>224.04</v>
      </c>
      <c r="AP6" s="78">
        <f t="shared" si="3"/>
        <v>227.4</v>
      </c>
      <c r="AQ6" s="78">
        <f t="shared" si="3"/>
        <v>193.99</v>
      </c>
      <c r="AR6" s="78">
        <f t="shared" si="3"/>
        <v>139.02000000000001</v>
      </c>
      <c r="AS6" s="78">
        <f t="shared" si="3"/>
        <v>132.04</v>
      </c>
      <c r="AT6" s="70" t="str">
        <f>IF(AT7="","",IF(AT7="-","【-】","【"&amp;SUBSTITUTE(TEXT(AT7,"#,##0.00"),"-","△")&amp;"】"))</f>
        <v>【128.23】</v>
      </c>
      <c r="AU6" s="78">
        <f t="shared" ref="AU6:BD6" si="4">IF(AU7="",NA(),AU7)</f>
        <v>67.62</v>
      </c>
      <c r="AV6" s="78">
        <f t="shared" si="4"/>
        <v>71.28</v>
      </c>
      <c r="AW6" s="78">
        <f t="shared" si="4"/>
        <v>62.83</v>
      </c>
      <c r="AX6" s="78">
        <f t="shared" si="4"/>
        <v>55.06</v>
      </c>
      <c r="AY6" s="78">
        <f t="shared" si="4"/>
        <v>56.4</v>
      </c>
      <c r="AZ6" s="78">
        <f t="shared" si="4"/>
        <v>29.91</v>
      </c>
      <c r="BA6" s="78">
        <f t="shared" si="4"/>
        <v>29.54</v>
      </c>
      <c r="BB6" s="78">
        <f t="shared" si="4"/>
        <v>26.99</v>
      </c>
      <c r="BC6" s="78">
        <f t="shared" si="4"/>
        <v>29.13</v>
      </c>
      <c r="BD6" s="78">
        <f t="shared" si="4"/>
        <v>35.69</v>
      </c>
      <c r="BE6" s="70" t="str">
        <f>IF(BE7="","",IF(BE7="-","【-】","【"&amp;SUBSTITUTE(TEXT(BE7,"#,##0.00"),"-","△")&amp;"】"))</f>
        <v>【34.77】</v>
      </c>
      <c r="BF6" s="70">
        <f t="shared" ref="BF6:BO6" si="5">IF(BF7="",NA(),BF7)</f>
        <v>0</v>
      </c>
      <c r="BG6" s="70">
        <f t="shared" si="5"/>
        <v>0</v>
      </c>
      <c r="BH6" s="70">
        <f t="shared" si="5"/>
        <v>0</v>
      </c>
      <c r="BI6" s="70">
        <f t="shared" si="5"/>
        <v>0</v>
      </c>
      <c r="BJ6" s="70">
        <f t="shared" si="5"/>
        <v>0</v>
      </c>
      <c r="BK6" s="78">
        <f t="shared" si="5"/>
        <v>855.8</v>
      </c>
      <c r="BL6" s="78">
        <f t="shared" si="5"/>
        <v>789.46</v>
      </c>
      <c r="BM6" s="78">
        <f t="shared" si="5"/>
        <v>826.83</v>
      </c>
      <c r="BN6" s="78">
        <f t="shared" si="5"/>
        <v>867.83</v>
      </c>
      <c r="BO6" s="78">
        <f t="shared" si="5"/>
        <v>791.76</v>
      </c>
      <c r="BP6" s="70" t="str">
        <f>IF(BP7="","",IF(BP7="-","【-】","【"&amp;SUBSTITUTE(TEXT(BP7,"#,##0.00"),"-","△")&amp;"】"))</f>
        <v>【786.37】</v>
      </c>
      <c r="BQ6" s="78">
        <f t="shared" ref="BQ6:BZ6" si="6">IF(BQ7="",NA(),BQ7)</f>
        <v>135.38999999999999</v>
      </c>
      <c r="BR6" s="78">
        <f t="shared" si="6"/>
        <v>127.54</v>
      </c>
      <c r="BS6" s="78">
        <f t="shared" si="6"/>
        <v>115.11</v>
      </c>
      <c r="BT6" s="78">
        <f t="shared" si="6"/>
        <v>108.67</v>
      </c>
      <c r="BU6" s="78">
        <f t="shared" si="6"/>
        <v>100</v>
      </c>
      <c r="BV6" s="78">
        <f t="shared" si="6"/>
        <v>59.8</v>
      </c>
      <c r="BW6" s="78">
        <f t="shared" si="6"/>
        <v>57.77</v>
      </c>
      <c r="BX6" s="78">
        <f t="shared" si="6"/>
        <v>57.31</v>
      </c>
      <c r="BY6" s="78">
        <f t="shared" si="6"/>
        <v>57.08</v>
      </c>
      <c r="BZ6" s="78">
        <f t="shared" si="6"/>
        <v>56.26</v>
      </c>
      <c r="CA6" s="70" t="str">
        <f>IF(CA7="","",IF(CA7="-","【-】","【"&amp;SUBSTITUTE(TEXT(CA7,"#,##0.00"),"-","△")&amp;"】"))</f>
        <v>【60.65】</v>
      </c>
      <c r="CB6" s="78">
        <f t="shared" ref="CB6:CK6" si="7">IF(CB7="",NA(),CB7)</f>
        <v>168.13</v>
      </c>
      <c r="CC6" s="78">
        <f t="shared" si="7"/>
        <v>179.82</v>
      </c>
      <c r="CD6" s="78">
        <f t="shared" si="7"/>
        <v>199.41</v>
      </c>
      <c r="CE6" s="78">
        <f t="shared" si="7"/>
        <v>211.36</v>
      </c>
      <c r="CF6" s="78">
        <f t="shared" si="7"/>
        <v>229.53</v>
      </c>
      <c r="CG6" s="78">
        <f t="shared" si="7"/>
        <v>263.76</v>
      </c>
      <c r="CH6" s="78">
        <f t="shared" si="7"/>
        <v>274.35000000000002</v>
      </c>
      <c r="CI6" s="78">
        <f t="shared" si="7"/>
        <v>273.52</v>
      </c>
      <c r="CJ6" s="78">
        <f t="shared" si="7"/>
        <v>274.99</v>
      </c>
      <c r="CK6" s="78">
        <f t="shared" si="7"/>
        <v>282.08999999999997</v>
      </c>
      <c r="CL6" s="70" t="str">
        <f>IF(CL7="","",IF(CL7="-","【-】","【"&amp;SUBSTITUTE(TEXT(CL7,"#,##0.00"),"-","△")&amp;"】"))</f>
        <v>【256.97】</v>
      </c>
      <c r="CM6" s="78">
        <f t="shared" ref="CM6:CV6" si="8">IF(CM7="",NA(),CM7)</f>
        <v>56.34</v>
      </c>
      <c r="CN6" s="78">
        <f t="shared" si="8"/>
        <v>55.68</v>
      </c>
      <c r="CO6" s="78">
        <f t="shared" si="8"/>
        <v>56.34</v>
      </c>
      <c r="CP6" s="78">
        <f t="shared" si="8"/>
        <v>56.53</v>
      </c>
      <c r="CQ6" s="78">
        <f t="shared" si="8"/>
        <v>56.9</v>
      </c>
      <c r="CR6" s="78">
        <f t="shared" si="8"/>
        <v>51.75</v>
      </c>
      <c r="CS6" s="78">
        <f t="shared" si="8"/>
        <v>50.68</v>
      </c>
      <c r="CT6" s="78">
        <f t="shared" si="8"/>
        <v>50.14</v>
      </c>
      <c r="CU6" s="78">
        <f t="shared" si="8"/>
        <v>54.83</v>
      </c>
      <c r="CV6" s="78">
        <f t="shared" si="8"/>
        <v>66.53</v>
      </c>
      <c r="CW6" s="70" t="str">
        <f>IF(CW7="","",IF(CW7="-","【-】","【"&amp;SUBSTITUTE(TEXT(CW7,"#,##0.00"),"-","△")&amp;"】"))</f>
        <v>【61.14】</v>
      </c>
      <c r="CX6" s="78">
        <f t="shared" ref="CX6:DG6" si="9">IF(CX7="",NA(),CX7)</f>
        <v>83.89</v>
      </c>
      <c r="CY6" s="78">
        <f t="shared" si="9"/>
        <v>84.55</v>
      </c>
      <c r="CZ6" s="78">
        <f t="shared" si="9"/>
        <v>84.41</v>
      </c>
      <c r="DA6" s="78">
        <f t="shared" si="9"/>
        <v>84.82</v>
      </c>
      <c r="DB6" s="78">
        <f t="shared" si="9"/>
        <v>85.24</v>
      </c>
      <c r="DC6" s="78">
        <f t="shared" si="9"/>
        <v>84.84</v>
      </c>
      <c r="DD6" s="78">
        <f t="shared" si="9"/>
        <v>84.86</v>
      </c>
      <c r="DE6" s="78">
        <f t="shared" si="9"/>
        <v>84.98</v>
      </c>
      <c r="DF6" s="78">
        <f t="shared" si="9"/>
        <v>84.7</v>
      </c>
      <c r="DG6" s="78">
        <f t="shared" si="9"/>
        <v>84.67</v>
      </c>
      <c r="DH6" s="70" t="str">
        <f>IF(DH7="","",IF(DH7="-","【-】","【"&amp;SUBSTITUTE(TEXT(DH7,"#,##0.00"),"-","△")&amp;"】"))</f>
        <v>【86.91】</v>
      </c>
      <c r="DI6" s="78">
        <f t="shared" ref="DI6:DR6" si="10">IF(DI7="",NA(),DI7)</f>
        <v>43.82</v>
      </c>
      <c r="DJ6" s="78">
        <f t="shared" si="10"/>
        <v>45.93</v>
      </c>
      <c r="DK6" s="78">
        <f t="shared" si="10"/>
        <v>47.69</v>
      </c>
      <c r="DL6" s="78">
        <f t="shared" si="10"/>
        <v>49.09</v>
      </c>
      <c r="DM6" s="78">
        <f t="shared" si="10"/>
        <v>50.7</v>
      </c>
      <c r="DN6" s="78">
        <f t="shared" si="10"/>
        <v>24.87</v>
      </c>
      <c r="DO6" s="78">
        <f t="shared" si="10"/>
        <v>24.13</v>
      </c>
      <c r="DP6" s="78">
        <f t="shared" si="10"/>
        <v>23.06</v>
      </c>
      <c r="DQ6" s="78">
        <f t="shared" si="10"/>
        <v>20.34</v>
      </c>
      <c r="DR6" s="78">
        <f t="shared" si="10"/>
        <v>21.85</v>
      </c>
      <c r="DS6" s="70" t="str">
        <f>IF(DS7="","",IF(DS7="-","【-】","【"&amp;SUBSTITUTE(TEXT(DS7,"#,##0.00"),"-","△")&amp;"】"))</f>
        <v>【24.95】</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1.e-002</v>
      </c>
      <c r="EK6" s="78">
        <f t="shared" si="12"/>
        <v>1.e-002</v>
      </c>
      <c r="EL6" s="78">
        <f t="shared" si="12"/>
        <v>2.e-002</v>
      </c>
      <c r="EM6" s="78">
        <f t="shared" si="12"/>
        <v>0.25</v>
      </c>
      <c r="EN6" s="78">
        <f t="shared" si="12"/>
        <v>5.e-002</v>
      </c>
      <c r="EO6" s="70" t="str">
        <f>IF(EO7="","",IF(EO7="-","【-】","【"&amp;SUBSTITUTE(TEXT(EO7,"#,##0.00"),"-","△")&amp;"】"))</f>
        <v>【0.03】</v>
      </c>
    </row>
    <row r="7" spans="1:148" s="55" customFormat="1">
      <c r="A7" s="56"/>
      <c r="B7" s="62">
        <v>2021</v>
      </c>
      <c r="C7" s="62">
        <v>75213</v>
      </c>
      <c r="D7" s="62">
        <v>46</v>
      </c>
      <c r="E7" s="62">
        <v>17</v>
      </c>
      <c r="F7" s="62">
        <v>5</v>
      </c>
      <c r="G7" s="62">
        <v>0</v>
      </c>
      <c r="H7" s="62" t="s">
        <v>95</v>
      </c>
      <c r="I7" s="62" t="s">
        <v>96</v>
      </c>
      <c r="J7" s="62" t="s">
        <v>97</v>
      </c>
      <c r="K7" s="62" t="s">
        <v>98</v>
      </c>
      <c r="L7" s="62" t="s">
        <v>99</v>
      </c>
      <c r="M7" s="62" t="s">
        <v>100</v>
      </c>
      <c r="N7" s="71" t="s">
        <v>101</v>
      </c>
      <c r="O7" s="71">
        <v>84.89</v>
      </c>
      <c r="P7" s="71">
        <v>14.8</v>
      </c>
      <c r="Q7" s="71">
        <v>91.07</v>
      </c>
      <c r="R7" s="71">
        <v>4895</v>
      </c>
      <c r="S7" s="71">
        <v>16662</v>
      </c>
      <c r="T7" s="71">
        <v>72.760000000000005</v>
      </c>
      <c r="U7" s="71">
        <v>229</v>
      </c>
      <c r="V7" s="71">
        <v>2452</v>
      </c>
      <c r="W7" s="71">
        <v>1.22</v>
      </c>
      <c r="X7" s="71">
        <v>2009.84</v>
      </c>
      <c r="Y7" s="71">
        <v>91.03</v>
      </c>
      <c r="Z7" s="71">
        <v>89.78</v>
      </c>
      <c r="AA7" s="71">
        <v>87.09</v>
      </c>
      <c r="AB7" s="71">
        <v>92.08</v>
      </c>
      <c r="AC7" s="71">
        <v>95.05</v>
      </c>
      <c r="AD7" s="71">
        <v>100.95</v>
      </c>
      <c r="AE7" s="71">
        <v>101.77</v>
      </c>
      <c r="AF7" s="71">
        <v>103.6</v>
      </c>
      <c r="AG7" s="71">
        <v>106.37</v>
      </c>
      <c r="AH7" s="71">
        <v>106.07</v>
      </c>
      <c r="AI7" s="71">
        <v>104.16</v>
      </c>
      <c r="AJ7" s="71">
        <v>810.45</v>
      </c>
      <c r="AK7" s="71">
        <v>845.89</v>
      </c>
      <c r="AL7" s="71">
        <v>872.81</v>
      </c>
      <c r="AM7" s="71">
        <v>904.09</v>
      </c>
      <c r="AN7" s="71">
        <v>884.15</v>
      </c>
      <c r="AO7" s="71">
        <v>224.04</v>
      </c>
      <c r="AP7" s="71">
        <v>227.4</v>
      </c>
      <c r="AQ7" s="71">
        <v>193.99</v>
      </c>
      <c r="AR7" s="71">
        <v>139.02000000000001</v>
      </c>
      <c r="AS7" s="71">
        <v>132.04</v>
      </c>
      <c r="AT7" s="71">
        <v>128.22999999999999</v>
      </c>
      <c r="AU7" s="71">
        <v>67.62</v>
      </c>
      <c r="AV7" s="71">
        <v>71.28</v>
      </c>
      <c r="AW7" s="71">
        <v>62.83</v>
      </c>
      <c r="AX7" s="71">
        <v>55.06</v>
      </c>
      <c r="AY7" s="71">
        <v>56.4</v>
      </c>
      <c r="AZ7" s="71">
        <v>29.91</v>
      </c>
      <c r="BA7" s="71">
        <v>29.54</v>
      </c>
      <c r="BB7" s="71">
        <v>26.99</v>
      </c>
      <c r="BC7" s="71">
        <v>29.13</v>
      </c>
      <c r="BD7" s="71">
        <v>35.69</v>
      </c>
      <c r="BE7" s="71">
        <v>34.770000000000003</v>
      </c>
      <c r="BF7" s="71">
        <v>0</v>
      </c>
      <c r="BG7" s="71">
        <v>0</v>
      </c>
      <c r="BH7" s="71">
        <v>0</v>
      </c>
      <c r="BI7" s="71">
        <v>0</v>
      </c>
      <c r="BJ7" s="71">
        <v>0</v>
      </c>
      <c r="BK7" s="71">
        <v>855.8</v>
      </c>
      <c r="BL7" s="71">
        <v>789.46</v>
      </c>
      <c r="BM7" s="71">
        <v>826.83</v>
      </c>
      <c r="BN7" s="71">
        <v>867.83</v>
      </c>
      <c r="BO7" s="71">
        <v>791.76</v>
      </c>
      <c r="BP7" s="71">
        <v>786.37</v>
      </c>
      <c r="BQ7" s="71">
        <v>135.38999999999999</v>
      </c>
      <c r="BR7" s="71">
        <v>127.54</v>
      </c>
      <c r="BS7" s="71">
        <v>115.11</v>
      </c>
      <c r="BT7" s="71">
        <v>108.67</v>
      </c>
      <c r="BU7" s="71">
        <v>100</v>
      </c>
      <c r="BV7" s="71">
        <v>59.8</v>
      </c>
      <c r="BW7" s="71">
        <v>57.77</v>
      </c>
      <c r="BX7" s="71">
        <v>57.31</v>
      </c>
      <c r="BY7" s="71">
        <v>57.08</v>
      </c>
      <c r="BZ7" s="71">
        <v>56.26</v>
      </c>
      <c r="CA7" s="71">
        <v>60.65</v>
      </c>
      <c r="CB7" s="71">
        <v>168.13</v>
      </c>
      <c r="CC7" s="71">
        <v>179.82</v>
      </c>
      <c r="CD7" s="71">
        <v>199.41</v>
      </c>
      <c r="CE7" s="71">
        <v>211.36</v>
      </c>
      <c r="CF7" s="71">
        <v>229.53</v>
      </c>
      <c r="CG7" s="71">
        <v>263.76</v>
      </c>
      <c r="CH7" s="71">
        <v>274.35000000000002</v>
      </c>
      <c r="CI7" s="71">
        <v>273.52</v>
      </c>
      <c r="CJ7" s="71">
        <v>274.99</v>
      </c>
      <c r="CK7" s="71">
        <v>282.08999999999997</v>
      </c>
      <c r="CL7" s="71">
        <v>256.97000000000003</v>
      </c>
      <c r="CM7" s="71">
        <v>56.34</v>
      </c>
      <c r="CN7" s="71">
        <v>55.68</v>
      </c>
      <c r="CO7" s="71">
        <v>56.34</v>
      </c>
      <c r="CP7" s="71">
        <v>56.53</v>
      </c>
      <c r="CQ7" s="71">
        <v>56.9</v>
      </c>
      <c r="CR7" s="71">
        <v>51.75</v>
      </c>
      <c r="CS7" s="71">
        <v>50.68</v>
      </c>
      <c r="CT7" s="71">
        <v>50.14</v>
      </c>
      <c r="CU7" s="71">
        <v>54.83</v>
      </c>
      <c r="CV7" s="71">
        <v>66.53</v>
      </c>
      <c r="CW7" s="71">
        <v>61.14</v>
      </c>
      <c r="CX7" s="71">
        <v>83.89</v>
      </c>
      <c r="CY7" s="71">
        <v>84.55</v>
      </c>
      <c r="CZ7" s="71">
        <v>84.41</v>
      </c>
      <c r="DA7" s="71">
        <v>84.82</v>
      </c>
      <c r="DB7" s="71">
        <v>85.24</v>
      </c>
      <c r="DC7" s="71">
        <v>84.84</v>
      </c>
      <c r="DD7" s="71">
        <v>84.86</v>
      </c>
      <c r="DE7" s="71">
        <v>84.98</v>
      </c>
      <c r="DF7" s="71">
        <v>84.7</v>
      </c>
      <c r="DG7" s="71">
        <v>84.67</v>
      </c>
      <c r="DH7" s="71">
        <v>86.91</v>
      </c>
      <c r="DI7" s="71">
        <v>43.82</v>
      </c>
      <c r="DJ7" s="71">
        <v>45.93</v>
      </c>
      <c r="DK7" s="71">
        <v>47.69</v>
      </c>
      <c r="DL7" s="71">
        <v>49.09</v>
      </c>
      <c r="DM7" s="71">
        <v>50.7</v>
      </c>
      <c r="DN7" s="71">
        <v>24.87</v>
      </c>
      <c r="DO7" s="71">
        <v>24.13</v>
      </c>
      <c r="DP7" s="71">
        <v>23.06</v>
      </c>
      <c r="DQ7" s="71">
        <v>20.34</v>
      </c>
      <c r="DR7" s="71">
        <v>21.85</v>
      </c>
      <c r="DS7" s="71">
        <v>24.95</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1.e-002</v>
      </c>
      <c r="EK7" s="71">
        <v>1.e-002</v>
      </c>
      <c r="EL7" s="71">
        <v>2.e-002</v>
      </c>
      <c r="EM7" s="71">
        <v>0.25</v>
      </c>
      <c r="EN7" s="71">
        <v>5.e-002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渡部薫</cp:lastModifiedBy>
  <cp:lastPrinted>2023-01-18T08:05:23Z</cp:lastPrinted>
  <dcterms:created xsi:type="dcterms:W3CDTF">2023-01-12T23:43:08Z</dcterms:created>
  <dcterms:modified xsi:type="dcterms:W3CDTF">2023-01-26T01:24:16Z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2023-01-26T01:24:16Z</vt:filetime>
  </property>
</Properties>
</file>