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経営課\00経営課共通\★R04年度完結文書\各課照会通知文書\06 財政課\１３月（１月）\20230112新しいフォルダー【照会_市町村財政課1月27日（金）期限】公営企業に係る経営比較分析表（令和３年度決算）の分析等について\"/>
    </mc:Choice>
  </mc:AlternateContent>
  <xr:revisionPtr revIDLastSave="0" documentId="13_ncr:1_{A7DFB557-E090-4D2A-8EBC-53FF5E89045A}" xr6:coauthVersionLast="36" xr6:coauthVersionMax="36" xr10:uidLastSave="{00000000-0000-0000-0000-000000000000}"/>
  <workbookProtection workbookAlgorithmName="SHA-512" workbookHashValue="qxzJfENF0b7Ls3Hm7wxvrNMX8jGRFP67s+O3EJFlpmMYAF+5ESh0Z6lSy/nbtqZyRREObf3FfmIDto+zwL3Sww==" workbookSaltValue="JWMVwt0QojuA2KFg+zYXqg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R6" i="5"/>
  <c r="Q6" i="5"/>
  <c r="P6" i="5"/>
  <c r="P10" i="4" s="1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AD10" i="4"/>
  <c r="W10" i="4"/>
  <c r="B10" i="4"/>
  <c r="BB8" i="4"/>
  <c r="AL8" i="4"/>
  <c r="P8" i="4"/>
</calcChain>
</file>

<file path=xl/sharedStrings.xml><?xml version="1.0" encoding="utf-8"?>
<sst xmlns="http://schemas.openxmlformats.org/spreadsheetml/2006/main" count="247" uniqueCount="118">
  <si>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</si>
  <si>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</si>
  <si>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</si>
  <si>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</si>
  <si>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</si>
  <si>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</si>
  <si>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</si>
  <si>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</si>
  <si>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</si>
  <si>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</si>
  <si>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</si>
  <si>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</si>
  <si>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</si>
  <si>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</si>
  <si>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</si>
  <si>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</si>
  <si>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</si>
  <si>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</si>
  <si>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</si>
  <si>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</si>
  <si>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</si>
  <si>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</si>
  <si>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</si>
  <si>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</si>
  <si>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</si>
  <si>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</si>
  <si>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</si>
  <si>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</si>
  <si>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</si>
  <si>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</si>
  <si>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</si>
  <si>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</si>
  <si>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</si>
  <si>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</si>
  <si>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</si>
  <si>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</si>
  <si>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</si>
  <si>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</si>
  <si>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</si>
  <si>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</si>
  <si>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</si>
  <si>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</si>
  <si>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</si>
  <si>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</si>
  <si>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</si>
  <si>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</si>
  <si>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</si>
  <si>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</si>
  <si>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</si>
  <si>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</si>
  <si>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</si>
  <si>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</si>
  <si>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</si>
  <si>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</si>
  <si>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</si>
  <si>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</si>
  <si>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</si>
  <si>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</si>
  <si>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</si>
  <si>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</si>
  <si>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</si>
  <si>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</si>
  <si>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</si>
  <si>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</si>
  <si>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</si>
  <si>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</si>
  <si>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</si>
  <si>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</si>
  <si>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</si>
  <si>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</si>
  <si>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</si>
  <si>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</si>
  <si>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</si>
  <si>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</si>
  <si>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</si>
  <si>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</si>
  <si>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</si>
  <si>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</si>
  <si>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</si>
  <si>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</si>
  <si>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</si>
  <si>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</si>
  <si>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</si>
  <si>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</si>
  <si>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</si>
  <si>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</si>
  <si>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</si>
  <si>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</si>
  <si>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</si>
  <si>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</si>
  <si>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</si>
  <si>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</si>
  <si>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</si>
  <si>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</si>
  <si>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</si>
  <si>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</si>
  <si>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</si>
  <si>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</si>
  <si>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</si>
  <si>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</si>
  <si>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</si>
  <si>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</si>
  <si>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</si>
  <si>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</si>
  <si>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</si>
  <si>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</si>
  <si>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</si>
  <si>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</si>
  <si>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</si>
  <si>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</si>
  <si>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</si>
  <si>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</si>
  <si>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</si>
  <si>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</si>
  <si>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</si>
  <si>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使用料収入で賄うことのできない部分を他会計繰入金によって100％を維持している。
⑤経費回収率
　全国平均、類似団体平均よりも高い数値となってるが、今後も経営健全化に向けた取組みが必要である。
⑥汚水処理原価
　接続戸数が非常に少なく、全国平均、類似団体平均よりも高い数値となっている。
⑦施設利用率
　人口減少により今後も施設利用率の低下が予想される。
⑧水洗化率
　全戸が合併処理浄化槽で汚水処理が行われている。</t>
    <rPh sb="1" eb="4">
      <t>シュウエキテキ</t>
    </rPh>
    <rPh sb="4" eb="6">
      <t>シュウシ</t>
    </rPh>
    <rPh sb="6" eb="8">
      <t>ヒリツ</t>
    </rPh>
    <rPh sb="10" eb="13">
      <t>シヨウリョウ</t>
    </rPh>
    <rPh sb="13" eb="15">
      <t>シュウニュウ</t>
    </rPh>
    <rPh sb="16" eb="17">
      <t>マカナ</t>
    </rPh>
    <rPh sb="25" eb="27">
      <t>ブブン</t>
    </rPh>
    <rPh sb="28" eb="29">
      <t>タ</t>
    </rPh>
    <rPh sb="29" eb="31">
      <t>カイケイ</t>
    </rPh>
    <rPh sb="31" eb="33">
      <t>クリイレ</t>
    </rPh>
    <rPh sb="33" eb="34">
      <t>キン</t>
    </rPh>
    <rPh sb="43" eb="45">
      <t>イジ</t>
    </rPh>
    <rPh sb="52" eb="54">
      <t>ケイヒ</t>
    </rPh>
    <rPh sb="54" eb="56">
      <t>カイシュウ</t>
    </rPh>
    <rPh sb="56" eb="57">
      <t>リツ</t>
    </rPh>
    <rPh sb="59" eb="61">
      <t>ゼンコク</t>
    </rPh>
    <rPh sb="61" eb="63">
      <t>ヘイキン</t>
    </rPh>
    <rPh sb="64" eb="66">
      <t>ルイジ</t>
    </rPh>
    <rPh sb="66" eb="68">
      <t>ダンタイ</t>
    </rPh>
    <rPh sb="68" eb="70">
      <t>ヘイキン</t>
    </rPh>
    <rPh sb="73" eb="74">
      <t>タカ</t>
    </rPh>
    <rPh sb="75" eb="77">
      <t>スウチ</t>
    </rPh>
    <rPh sb="108" eb="110">
      <t>オスイ</t>
    </rPh>
    <rPh sb="110" eb="112">
      <t>ショリ</t>
    </rPh>
    <rPh sb="112" eb="114">
      <t>ゲンカ</t>
    </rPh>
    <rPh sb="116" eb="118">
      <t>セツゾク</t>
    </rPh>
    <rPh sb="118" eb="120">
      <t>コスウ</t>
    </rPh>
    <rPh sb="121" eb="123">
      <t>ヒジョウ</t>
    </rPh>
    <rPh sb="124" eb="125">
      <t>スク</t>
    </rPh>
    <rPh sb="155" eb="157">
      <t>シセツ</t>
    </rPh>
    <rPh sb="157" eb="160">
      <t>リヨウリツ</t>
    </rPh>
    <rPh sb="169" eb="171">
      <t>コンゴ</t>
    </rPh>
    <rPh sb="189" eb="192">
      <t>スイセンカ</t>
    </rPh>
    <rPh sb="192" eb="193">
      <t>リツ</t>
    </rPh>
    <rPh sb="195" eb="197">
      <t>ゼンコ</t>
    </rPh>
    <rPh sb="198" eb="200">
      <t>ガッペイ</t>
    </rPh>
    <rPh sb="200" eb="202">
      <t>ショリ</t>
    </rPh>
    <rPh sb="202" eb="205">
      <t>ジョウカソウ</t>
    </rPh>
    <rPh sb="206" eb="208">
      <t>オスイ</t>
    </rPh>
    <rPh sb="208" eb="210">
      <t>ショリ</t>
    </rPh>
    <rPh sb="211" eb="212">
      <t>オコナ</t>
    </rPh>
    <phoneticPr fontId="4"/>
  </si>
  <si>
    <t>　現時点で更新時期には至っていないが、早い段階での長期的な更新計画策定が必要である。</t>
    <phoneticPr fontId="4"/>
  </si>
  <si>
    <t>　接続戸数が非常に少なく、使用料収入で汚水処理費を賄うことができていないため、使用料の適正化、さらなる経費削減が必要である。</t>
    <rPh sb="1" eb="3">
      <t>セツゾク</t>
    </rPh>
    <rPh sb="3" eb="5">
      <t>コスウ</t>
    </rPh>
    <rPh sb="6" eb="8">
      <t>ヒジョウ</t>
    </rPh>
    <rPh sb="9" eb="10">
      <t>スク</t>
    </rPh>
    <rPh sb="13" eb="16">
      <t>シヨウリョウ</t>
    </rPh>
    <rPh sb="16" eb="18">
      <t>シュウニュウ</t>
    </rPh>
    <rPh sb="19" eb="21">
      <t>オスイ</t>
    </rPh>
    <rPh sb="21" eb="23">
      <t>ショリ</t>
    </rPh>
    <rPh sb="23" eb="24">
      <t>ヒ</t>
    </rPh>
    <rPh sb="25" eb="26">
      <t>マカナ</t>
    </rPh>
    <rPh sb="39" eb="42">
      <t>シヨウリョウ</t>
    </rPh>
    <rPh sb="43" eb="46">
      <t>テキセイカ</t>
    </rPh>
    <rPh sb="51" eb="53">
      <t>ケイヒ</t>
    </rPh>
    <rPh sb="53" eb="55">
      <t>サクゲン</t>
    </rPh>
    <rPh sb="56" eb="5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</si>
</sst>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D-46C5-9A4D-18C0E0B3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D-46C5-9A4D-18C0E0B3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3-48F1-A4AC-D1741AD21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3-48F1-A4AC-D1741AD21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A-48F4-B6C1-1296C92B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A-48F4-B6C1-1296C92B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4-4418-905D-A9C8788C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4-4418-905D-A9C8788C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2-4053-A38F-EFD1C22C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2-4053-A38F-EFD1C22C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2-4E7E-8AC3-AE2705E3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2-4E7E-8AC3-AE2705E3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47.25</c:v>
                </c:pt>
                <c:pt idx="1">
                  <c:v>27.79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5-4122-980E-94C2922C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244.85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5-4122-980E-94C2922C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97.03</c:v>
                </c:pt>
                <c:pt idx="1">
                  <c:v>67</c:v>
                </c:pt>
                <c:pt idx="2">
                  <c:v>71.92</c:v>
                </c:pt>
                <c:pt idx="3">
                  <c:v>71.42</c:v>
                </c:pt>
                <c:pt idx="4">
                  <c:v>80.37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2-4E4C-A733-5554138A3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2-4E4C-A733-5554138A3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329.74</c:v>
                </c:pt>
                <c:pt idx="1">
                  <c:v>414.56</c:v>
                </c:pt>
                <c:pt idx="2">
                  <c:v>424.06</c:v>
                </c:pt>
                <c:pt idx="3">
                  <c:v>444.72</c:v>
                </c:pt>
                <c:pt idx="4">
                  <c:v>374.43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3-470E-9D57-B0470094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250.21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3-470E-9D57-B0470094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58.49</c:v>
                </c:pt>
                <c:pt idx="1">
                  <c:v>50</c:v>
                </c:pt>
                <c:pt idx="2">
                  <c:v>50</c:v>
                </c:pt>
                <c:pt idx="3">
                  <c:v>51.92</c:v>
                </c:pt>
                <c:pt idx="4">
                  <c:v>51.02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2-46D3-8554-3FB2F753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2-46D3-8554-3FB2F753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5-4DA8-A78A-75A89DB9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92.44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5-4DA8-A78A-75A89DB9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須賀川市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75123</v>
      </c>
      <c r="AM8" s="37"/>
      <c r="AN8" s="37"/>
      <c r="AO8" s="37"/>
      <c r="AP8" s="37"/>
      <c r="AQ8" s="37"/>
      <c r="AR8" s="37"/>
      <c r="AS8" s="37"/>
      <c r="AT8" s="38">
        <f>データ!T6</f>
        <v>279.43</v>
      </c>
      <c r="AU8" s="38"/>
      <c r="AV8" s="38"/>
      <c r="AW8" s="38"/>
      <c r="AX8" s="38"/>
      <c r="AY8" s="38"/>
      <c r="AZ8" s="38"/>
      <c r="BA8" s="38"/>
      <c r="BB8" s="38">
        <f>データ!U6</f>
        <v>268.83999999999997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0.12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4840</v>
      </c>
      <c r="AE10" s="37"/>
      <c r="AF10" s="37"/>
      <c r="AG10" s="37"/>
      <c r="AH10" s="37"/>
      <c r="AI10" s="37"/>
      <c r="AJ10" s="37"/>
      <c r="AK10" s="2"/>
      <c r="AL10" s="37">
        <f>データ!V6</f>
        <v>92</v>
      </c>
      <c r="AM10" s="37"/>
      <c r="AN10" s="37"/>
      <c r="AO10" s="37"/>
      <c r="AP10" s="37"/>
      <c r="AQ10" s="37"/>
      <c r="AR10" s="37"/>
      <c r="AS10" s="37"/>
      <c r="AT10" s="38">
        <f>データ!W6</f>
        <v>14</v>
      </c>
      <c r="AU10" s="38"/>
      <c r="AV10" s="38"/>
      <c r="AW10" s="38"/>
      <c r="AX10" s="38"/>
      <c r="AY10" s="38"/>
      <c r="AZ10" s="38"/>
      <c r="BA10" s="38"/>
      <c r="BB10" s="38">
        <f>データ!X6</f>
        <v>6.57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DZLvL+h9aQs4mULXz6gQmTgz0k/d6ORIzDNlpFSJu0vsK0ogtBF12dm6nB17oJbneGU1bh7ZsWWbrJCZH73Sjw==" saltValue="u0Y8fXbescOMZCfimGTU1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72079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福島県　須賀川市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0.12</v>
      </c>
      <c r="Q6" s="20">
        <f t="shared" si="3"/>
        <v>100</v>
      </c>
      <c r="R6" s="20">
        <f t="shared" si="3"/>
        <v>4840</v>
      </c>
      <c r="S6" s="20">
        <f t="shared" si="3"/>
        <v>75123</v>
      </c>
      <c r="T6" s="20">
        <f t="shared" si="3"/>
        <v>279.43</v>
      </c>
      <c r="U6" s="20">
        <f t="shared" si="3"/>
        <v>268.83999999999997</v>
      </c>
      <c r="V6" s="20">
        <f t="shared" si="3"/>
        <v>92</v>
      </c>
      <c r="W6" s="20">
        <f t="shared" si="3"/>
        <v>14</v>
      </c>
      <c r="X6" s="20">
        <f t="shared" si="3"/>
        <v>6.57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47.25</v>
      </c>
      <c r="BG6" s="21">
        <f t="shared" ref="BG6:BO6" si="7">IF(BG7="",NA(),BG7)</f>
        <v>27.79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244.85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97.03</v>
      </c>
      <c r="BR6" s="21">
        <f t="shared" ref="BR6:BZ6" si="8">IF(BR7="",NA(),BR7)</f>
        <v>67</v>
      </c>
      <c r="BS6" s="21">
        <f t="shared" si="8"/>
        <v>71.92</v>
      </c>
      <c r="BT6" s="21">
        <f t="shared" si="8"/>
        <v>71.42</v>
      </c>
      <c r="BU6" s="21">
        <f t="shared" si="8"/>
        <v>80.37</v>
      </c>
      <c r="BV6" s="21">
        <f t="shared" si="8"/>
        <v>64.78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329.74</v>
      </c>
      <c r="CC6" s="21">
        <f t="shared" ref="CC6:CK6" si="9">IF(CC7="",NA(),CC7)</f>
        <v>414.56</v>
      </c>
      <c r="CD6" s="21">
        <f t="shared" si="9"/>
        <v>424.06</v>
      </c>
      <c r="CE6" s="21">
        <f t="shared" si="9"/>
        <v>444.72</v>
      </c>
      <c r="CF6" s="21">
        <f t="shared" si="9"/>
        <v>374.43</v>
      </c>
      <c r="CG6" s="21">
        <f t="shared" si="9"/>
        <v>250.21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58.49</v>
      </c>
      <c r="CN6" s="21">
        <f t="shared" ref="CN6:CV6" si="10">IF(CN7="",NA(),CN7)</f>
        <v>50</v>
      </c>
      <c r="CO6" s="21">
        <f t="shared" si="10"/>
        <v>50</v>
      </c>
      <c r="CP6" s="21">
        <f t="shared" si="10"/>
        <v>51.92</v>
      </c>
      <c r="CQ6" s="21">
        <f t="shared" si="10"/>
        <v>51.02</v>
      </c>
      <c r="CR6" s="21">
        <f t="shared" si="10"/>
        <v>61.79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92.44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72079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0.12</v>
      </c>
      <c r="Q7" s="24">
        <v>100</v>
      </c>
      <c r="R7" s="24">
        <v>4840</v>
      </c>
      <c r="S7" s="24">
        <v>75123</v>
      </c>
      <c r="T7" s="24">
        <v>279.43</v>
      </c>
      <c r="U7" s="24">
        <v>268.83999999999997</v>
      </c>
      <c r="V7" s="24">
        <v>92</v>
      </c>
      <c r="W7" s="24">
        <v>14</v>
      </c>
      <c r="X7" s="24">
        <v>6.57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47.25</v>
      </c>
      <c r="BG7" s="24">
        <v>27.79</v>
      </c>
      <c r="BH7" s="24">
        <v>0</v>
      </c>
      <c r="BI7" s="24">
        <v>0</v>
      </c>
      <c r="BJ7" s="24">
        <v>0</v>
      </c>
      <c r="BK7" s="24">
        <v>244.85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97.03</v>
      </c>
      <c r="BR7" s="24">
        <v>67</v>
      </c>
      <c r="BS7" s="24">
        <v>71.92</v>
      </c>
      <c r="BT7" s="24">
        <v>71.42</v>
      </c>
      <c r="BU7" s="24">
        <v>80.37</v>
      </c>
      <c r="BV7" s="24">
        <v>64.78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329.74</v>
      </c>
      <c r="CC7" s="24">
        <v>414.56</v>
      </c>
      <c r="CD7" s="24">
        <v>424.06</v>
      </c>
      <c r="CE7" s="24">
        <v>444.72</v>
      </c>
      <c r="CF7" s="24">
        <v>374.43</v>
      </c>
      <c r="CG7" s="24">
        <v>250.21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58.49</v>
      </c>
      <c r="CN7" s="24">
        <v>50</v>
      </c>
      <c r="CO7" s="24">
        <v>50</v>
      </c>
      <c r="CP7" s="24">
        <v>51.92</v>
      </c>
      <c r="CQ7" s="24">
        <v>51.02</v>
      </c>
      <c r="CR7" s="24">
        <v>61.79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92.44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野口 浩一</cp:lastModifiedBy>
  <dcterms:created xsi:type="dcterms:W3CDTF">2023-01-13T00:08:23Z</dcterms:created>
  <dcterms:modified xsi:type="dcterms:W3CDTF">2023-01-20T05:49:46Z</dcterms:modified>
  <cp:category/>
</cp:coreProperties>
</file>