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Z:\経営課\00経営課共通\★R04年度完結文書\各課照会通知文書\06 財政課\１３月（１月）\20230112新しいフォルダー【照会_市町村財政課1月27日（金）期限】公営企業に係る経営比較分析表（令和３年度決算）の分析等について\"/>
    </mc:Choice>
  </mc:AlternateContent>
  <xr:revisionPtr revIDLastSave="0" documentId="13_ncr:1_{A7DFB557-E090-4D2A-8EBC-53FF5E89045A}" xr6:coauthVersionLast="36" xr6:coauthVersionMax="36" xr10:uidLastSave="{00000000-0000-0000-0000-000000000000}"/>
  <workbookProtection workbookAlgorithmName="SHA-512" workbookHashValue="qxzJfENF0b7Ls3Hm7wxvrNMX8jGRFP67s+O3EJFlpmMYAF+5ESh0Z6lSy/nbtqZyRREObf3FfmIDto+zwL3Sww==" workbookSaltValue="JWMVwt0QojuA2KFg+zYXqg==" workbookSpinCount="100000" lockStructure="1"/>
  <bookViews>
    <workbookView xWindow="0" yWindow="0" windowWidth="20490" windowHeight="7455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AL10" i="4" s="1"/>
  <c r="U6" i="5"/>
  <c r="T6" i="5"/>
  <c r="AT8" i="4" s="1"/>
  <c r="S6" i="5"/>
  <c r="R6" i="5"/>
  <c r="Q6" i="5"/>
  <c r="P6" i="5"/>
  <c r="P10" i="4" s="1"/>
  <c r="O6" i="5"/>
  <c r="I10" i="4" s="1"/>
  <c r="N6" i="5"/>
  <c r="M6" i="5"/>
  <c r="AD8" i="4" s="1"/>
  <c r="L6" i="5"/>
  <c r="W8" i="4" s="1"/>
  <c r="K6" i="5"/>
  <c r="J6" i="5"/>
  <c r="I8" i="4" s="1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E86" i="4"/>
  <c r="AD10" i="4"/>
  <c r="W10" i="4"/>
  <c r="B10" i="4"/>
  <c r="BB8" i="4"/>
  <c r="AL8" i="4"/>
  <c r="P8" i="4"/>
</calcChain>
</file>

<file path=xl/sharedStrings.xml><?xml version="1.0" encoding="utf-8"?>
<sst xmlns="http://schemas.openxmlformats.org/spreadsheetml/2006/main" count="247" uniqueCount="118">
  <si>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</si>
  <si>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</si>
  <si>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</si>
  <si>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</si>
  <si>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</si>
  <si>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</si>
  <si>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</si>
  <si>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</si>
  <si>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</si>
  <si>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</si>
  <si>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</si>
  <si>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</si>
  <si>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</si>
  <si>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</si>
  <si>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</si>
  <si>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</si>
  <si>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</si>
  <si>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</si>
  <si>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</si>
  <si>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</si>
  <si>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</si>
  <si>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</si>
  <si>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</si>
  <si>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</si>
  <si>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</si>
  <si>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</si>
  <si>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</si>
  <si>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</si>
  <si>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</si>
  <si>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</si>
  <si>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</si>
  <si>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</si>
  <si>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</si>
  <si>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</si>
  <si>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</si>
  <si>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</si>
  <si>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</si>
  <si>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</si>
  <si>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</si>
  <si>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</si>
  <si>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</si>
  <si>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</si>
  <si>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</si>
  <si>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</si>
  <si>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</si>
  <si>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</si>
  <si>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</si>
  <si>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</si>
  <si>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</si>
  <si>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</si>
  <si>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</si>
  <si>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</si>
  <si>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</si>
  <si>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</si>
  <si>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</si>
  <si>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</si>
  <si>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</si>
  <si>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</si>
  <si>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</si>
  <si>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</si>
  <si>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</si>
  <si>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</si>
  <si>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</si>
  <si>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</si>
  <si>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</si>
  <si>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</si>
  <si>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</si>
  <si>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</si>
  <si>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</si>
  <si>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</si>
  <si>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</si>
  <si>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</si>
  <si>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</si>
  <si>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</si>
  <si>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</si>
  <si>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</si>
  <si>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</si>
  <si>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</si>
  <si>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</si>
  <si>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</si>
  <si>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</si>
  <si>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</si>
  <si>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</si>
  <si>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</si>
  <si>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</si>
  <si>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</si>
  <si>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</si>
  <si>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</si>
  <si>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</si>
  <si>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</si>
  <si>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</si>
  <si>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</si>
  <si>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</si>
  <si>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</si>
  <si>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</si>
  <si>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</si>
  <si>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</si>
  <si>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福島県　須賀川市</t>
  </si>
  <si>
    <t>法非適用</t>
  </si>
  <si>
    <t>下水道事業</t>
  </si>
  <si>
    <t>特定地域生活排水処理</t>
  </si>
  <si>
    <t>K2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</si>
  <si>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</si>
  <si>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</si>
  <si>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</si>
  <si>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</si>
  <si>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</si>
  <si>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</si>
  <si>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</si>
  <si>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</si>
  <si>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</si>
  <si>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</si>
  <si>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</si>
  <si>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</si>
  <si>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</si>
  <si>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①収益的収支比率
　使用料収入で賄うことのできない部分を他会計繰入金によって100％を維持している。
⑤経費回収率
　全国平均、類似団体平均よりも高い数値となってるが、今後も経営健全化に向けた取組みが必要である。
⑥汚水処理原価
　接続戸数が非常に少なく、全国平均、類似団体平均よりも高い数値となっている。
⑦施設利用率
　人口減少により今後も施設利用率の低下が予想される。
⑧水洗化率
　全戸が合併処理浄化槽で汚水処理が行われている。</t>
    <rPh sb="1" eb="4">
      <t>シュウエキテキ</t>
    </rPh>
    <rPh sb="4" eb="6">
      <t>シュウシ</t>
    </rPh>
    <rPh sb="6" eb="8">
      <t>ヒリツ</t>
    </rPh>
    <rPh sb="10" eb="13">
      <t>シヨウリョウ</t>
    </rPh>
    <rPh sb="13" eb="15">
      <t>シュウニュウ</t>
    </rPh>
    <rPh sb="16" eb="17">
      <t>マカナ</t>
    </rPh>
    <rPh sb="25" eb="27">
      <t>ブブン</t>
    </rPh>
    <rPh sb="28" eb="29">
      <t>タ</t>
    </rPh>
    <rPh sb="29" eb="31">
      <t>カイケイ</t>
    </rPh>
    <rPh sb="31" eb="33">
      <t>クリイレ</t>
    </rPh>
    <rPh sb="33" eb="34">
      <t>キン</t>
    </rPh>
    <rPh sb="43" eb="45">
      <t>イジ</t>
    </rPh>
    <rPh sb="52" eb="54">
      <t>ケイヒ</t>
    </rPh>
    <rPh sb="54" eb="56">
      <t>カイシュウ</t>
    </rPh>
    <rPh sb="56" eb="57">
      <t>リツ</t>
    </rPh>
    <rPh sb="59" eb="61">
      <t>ゼンコク</t>
    </rPh>
    <rPh sb="61" eb="63">
      <t>ヘイキン</t>
    </rPh>
    <rPh sb="64" eb="66">
      <t>ルイジ</t>
    </rPh>
    <rPh sb="66" eb="68">
      <t>ダンタイ</t>
    </rPh>
    <rPh sb="68" eb="70">
      <t>ヘイキン</t>
    </rPh>
    <rPh sb="73" eb="74">
      <t>タカ</t>
    </rPh>
    <rPh sb="75" eb="77">
      <t>スウチ</t>
    </rPh>
    <rPh sb="108" eb="110">
      <t>オスイ</t>
    </rPh>
    <rPh sb="110" eb="112">
      <t>ショリ</t>
    </rPh>
    <rPh sb="112" eb="114">
      <t>ゲンカ</t>
    </rPh>
    <rPh sb="116" eb="118">
      <t>セツゾク</t>
    </rPh>
    <rPh sb="118" eb="120">
      <t>コスウ</t>
    </rPh>
    <rPh sb="121" eb="123">
      <t>ヒジョウ</t>
    </rPh>
    <rPh sb="124" eb="125">
      <t>スク</t>
    </rPh>
    <rPh sb="155" eb="157">
      <t>シセツ</t>
    </rPh>
    <rPh sb="157" eb="160">
      <t>リヨウリツ</t>
    </rPh>
    <rPh sb="169" eb="171">
      <t>コンゴ</t>
    </rPh>
    <rPh sb="189" eb="192">
      <t>スイセンカ</t>
    </rPh>
    <rPh sb="192" eb="193">
      <t>リツ</t>
    </rPh>
    <rPh sb="195" eb="197">
      <t>ゼンコ</t>
    </rPh>
    <rPh sb="198" eb="200">
      <t>ガッペイ</t>
    </rPh>
    <rPh sb="200" eb="202">
      <t>ショリ</t>
    </rPh>
    <rPh sb="202" eb="205">
      <t>ジョウカソウ</t>
    </rPh>
    <rPh sb="206" eb="208">
      <t>オスイ</t>
    </rPh>
    <rPh sb="208" eb="210">
      <t>ショリ</t>
    </rPh>
    <rPh sb="211" eb="212">
      <t>オコナ</t>
    </rPh>
    <phoneticPr fontId="4"/>
  </si>
  <si>
    <t>　現時点で更新時期には至っていないが、早い段階での長期的な更新計画策定が必要である。</t>
    <phoneticPr fontId="4"/>
  </si>
  <si>
    <t>　接続戸数が非常に少なく、使用料収入で汚水処理費を賄うことができていないため、使用料の適正化、さらなる経費削減が必要である。</t>
    <rPh sb="1" eb="3">
      <t>セツゾク</t>
    </rPh>
    <rPh sb="3" eb="5">
      <t>コスウ</t>
    </rPh>
    <rPh sb="6" eb="8">
      <t>ヒジョウ</t>
    </rPh>
    <rPh sb="9" eb="10">
      <t>スク</t>
    </rPh>
    <rPh sb="13" eb="16">
      <t>シヨウリョウ</t>
    </rPh>
    <rPh sb="16" eb="18">
      <t>シュウニュウ</t>
    </rPh>
    <rPh sb="19" eb="21">
      <t>オスイ</t>
    </rPh>
    <rPh sb="21" eb="23">
      <t>ショリ</t>
    </rPh>
    <rPh sb="23" eb="24">
      <t>ヒ</t>
    </rPh>
    <rPh sb="25" eb="26">
      <t>マカナ</t>
    </rPh>
    <rPh sb="39" eb="42">
      <t>シヨウリョウ</t>
    </rPh>
    <rPh sb="43" eb="46">
      <t>テキセイカ</t>
    </rPh>
    <rPh sb="51" eb="53">
      <t>ケイヒ</t>
    </rPh>
    <rPh sb="53" eb="55">
      <t>サクゲン</t>
    </rPh>
    <rPh sb="56" eb="58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</si>
</sst>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2D-46C5-9A4D-18C0E0B3B7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2D-46C5-9A4D-18C0E0B3B7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58.49</c:v>
                </c:pt>
                <c:pt idx="1">
                  <c:v>50</c:v>
                </c:pt>
                <c:pt idx="2">
                  <c:v>50</c:v>
                </c:pt>
                <c:pt idx="3">
                  <c:v>51.92</c:v>
                </c:pt>
                <c:pt idx="4">
                  <c:v>51.02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F2-46D3-8554-3FB2F7533C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61.79</c:v>
                </c:pt>
                <c:pt idx="1">
                  <c:v>59.94</c:v>
                </c:pt>
                <c:pt idx="2">
                  <c:v>59.64</c:v>
                </c:pt>
                <c:pt idx="3">
                  <c:v>58.19</c:v>
                </c:pt>
                <c:pt idx="4">
                  <c:v>56.52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F2-46D3-8554-3FB2F7533C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35-4DA8-A78A-75A89DB960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92.44</c:v>
                </c:pt>
                <c:pt idx="1">
                  <c:v>89.66</c:v>
                </c:pt>
                <c:pt idx="2">
                  <c:v>90.63</c:v>
                </c:pt>
                <c:pt idx="3">
                  <c:v>87.8</c:v>
                </c:pt>
                <c:pt idx="4">
                  <c:v>88.43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35-4DA8-A78A-75A89DB960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43-48F1-A4AC-D1741AD211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43-48F1-A4AC-D1741AD211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9A-48F4-B6C1-1296C92BD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9A-48F4-B6C1-1296C92BD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44-4418-905D-A9C8788C89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44-4418-905D-A9C8788C89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A2-4053-A38F-EFD1C22C1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A2-4053-A38F-EFD1C22C1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B2-4E7E-8AC3-AE2705E3EA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B2-4E7E-8AC3-AE2705E3EA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47.25</c:v>
                </c:pt>
                <c:pt idx="1">
                  <c:v>27.79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E5-4122-980E-94C2922C2F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244.85</c:v>
                </c:pt>
                <c:pt idx="1">
                  <c:v>296.89</c:v>
                </c:pt>
                <c:pt idx="2">
                  <c:v>270.57</c:v>
                </c:pt>
                <c:pt idx="3">
                  <c:v>294.27</c:v>
                </c:pt>
                <c:pt idx="4">
                  <c:v>294.08999999999997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E5-4122-980E-94C2922C2F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97.03</c:v>
                </c:pt>
                <c:pt idx="1">
                  <c:v>67</c:v>
                </c:pt>
                <c:pt idx="2">
                  <c:v>71.92</c:v>
                </c:pt>
                <c:pt idx="3">
                  <c:v>71.42</c:v>
                </c:pt>
                <c:pt idx="4">
                  <c:v>80.37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62-4E4C-A733-5554138A3F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64.78</c:v>
                </c:pt>
                <c:pt idx="1">
                  <c:v>63.06</c:v>
                </c:pt>
                <c:pt idx="2">
                  <c:v>62.5</c:v>
                </c:pt>
                <c:pt idx="3">
                  <c:v>60.59</c:v>
                </c:pt>
                <c:pt idx="4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62-4E4C-A733-5554138A3F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329.74</c:v>
                </c:pt>
                <c:pt idx="1">
                  <c:v>414.56</c:v>
                </c:pt>
                <c:pt idx="2">
                  <c:v>424.06</c:v>
                </c:pt>
                <c:pt idx="3">
                  <c:v>444.72</c:v>
                </c:pt>
                <c:pt idx="4">
                  <c:v>374.43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E3-470E-9D57-B047009436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250.21</c:v>
                </c:pt>
                <c:pt idx="1">
                  <c:v>264.77</c:v>
                </c:pt>
                <c:pt idx="2">
                  <c:v>269.33</c:v>
                </c:pt>
                <c:pt idx="3">
                  <c:v>280.23</c:v>
                </c:pt>
                <c:pt idx="4">
                  <c:v>282.70999999999998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E3-470E-9D57-B047009436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【310.14】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【286.17】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AG1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福島県　須賀川市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35" t="str">
        <f>データ!I6</f>
        <v>法非適用</v>
      </c>
      <c r="C8" s="35"/>
      <c r="D8" s="35"/>
      <c r="E8" s="35"/>
      <c r="F8" s="35"/>
      <c r="G8" s="35"/>
      <c r="H8" s="35"/>
      <c r="I8" s="35" t="str">
        <f>データ!J6</f>
        <v>下水道事業</v>
      </c>
      <c r="J8" s="35"/>
      <c r="K8" s="35"/>
      <c r="L8" s="35"/>
      <c r="M8" s="35"/>
      <c r="N8" s="35"/>
      <c r="O8" s="35"/>
      <c r="P8" s="35" t="str">
        <f>データ!K6</f>
        <v>特定地域生活排水処理</v>
      </c>
      <c r="Q8" s="35"/>
      <c r="R8" s="35"/>
      <c r="S8" s="35"/>
      <c r="T8" s="35"/>
      <c r="U8" s="35"/>
      <c r="V8" s="35"/>
      <c r="W8" s="35" t="str">
        <f>データ!L6</f>
        <v>K2</v>
      </c>
      <c r="X8" s="35"/>
      <c r="Y8" s="35"/>
      <c r="Z8" s="35"/>
      <c r="AA8" s="35"/>
      <c r="AB8" s="35"/>
      <c r="AC8" s="35"/>
      <c r="AD8" s="36" t="str">
        <f>データ!$M$6</f>
        <v>非設置</v>
      </c>
      <c r="AE8" s="36"/>
      <c r="AF8" s="36"/>
      <c r="AG8" s="36"/>
      <c r="AH8" s="36"/>
      <c r="AI8" s="36"/>
      <c r="AJ8" s="36"/>
      <c r="AK8" s="3"/>
      <c r="AL8" s="37">
        <f>データ!S6</f>
        <v>75123</v>
      </c>
      <c r="AM8" s="37"/>
      <c r="AN8" s="37"/>
      <c r="AO8" s="37"/>
      <c r="AP8" s="37"/>
      <c r="AQ8" s="37"/>
      <c r="AR8" s="37"/>
      <c r="AS8" s="37"/>
      <c r="AT8" s="38">
        <f>データ!T6</f>
        <v>279.43</v>
      </c>
      <c r="AU8" s="38"/>
      <c r="AV8" s="38"/>
      <c r="AW8" s="38"/>
      <c r="AX8" s="38"/>
      <c r="AY8" s="38"/>
      <c r="AZ8" s="38"/>
      <c r="BA8" s="38"/>
      <c r="BB8" s="38">
        <f>データ!U6</f>
        <v>268.83999999999997</v>
      </c>
      <c r="BC8" s="38"/>
      <c r="BD8" s="38"/>
      <c r="BE8" s="38"/>
      <c r="BF8" s="38"/>
      <c r="BG8" s="38"/>
      <c r="BH8" s="38"/>
      <c r="BI8" s="38"/>
      <c r="BJ8" s="3"/>
      <c r="BK8" s="3"/>
      <c r="BL8" s="39" t="s">
        <v>10</v>
      </c>
      <c r="BM8" s="40"/>
      <c r="BN8" s="41" t="s">
        <v>11</v>
      </c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2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8" t="str">
        <f>データ!N6</f>
        <v>-</v>
      </c>
      <c r="C10" s="38"/>
      <c r="D10" s="38"/>
      <c r="E10" s="38"/>
      <c r="F10" s="38"/>
      <c r="G10" s="38"/>
      <c r="H10" s="38"/>
      <c r="I10" s="38" t="str">
        <f>データ!O6</f>
        <v>該当数値なし</v>
      </c>
      <c r="J10" s="38"/>
      <c r="K10" s="38"/>
      <c r="L10" s="38"/>
      <c r="M10" s="38"/>
      <c r="N10" s="38"/>
      <c r="O10" s="38"/>
      <c r="P10" s="38">
        <f>データ!P6</f>
        <v>0.12</v>
      </c>
      <c r="Q10" s="38"/>
      <c r="R10" s="38"/>
      <c r="S10" s="38"/>
      <c r="T10" s="38"/>
      <c r="U10" s="38"/>
      <c r="V10" s="38"/>
      <c r="W10" s="38">
        <f>データ!Q6</f>
        <v>100</v>
      </c>
      <c r="X10" s="38"/>
      <c r="Y10" s="38"/>
      <c r="Z10" s="38"/>
      <c r="AA10" s="38"/>
      <c r="AB10" s="38"/>
      <c r="AC10" s="38"/>
      <c r="AD10" s="37">
        <f>データ!R6</f>
        <v>4840</v>
      </c>
      <c r="AE10" s="37"/>
      <c r="AF10" s="37"/>
      <c r="AG10" s="37"/>
      <c r="AH10" s="37"/>
      <c r="AI10" s="37"/>
      <c r="AJ10" s="37"/>
      <c r="AK10" s="2"/>
      <c r="AL10" s="37">
        <f>データ!V6</f>
        <v>92</v>
      </c>
      <c r="AM10" s="37"/>
      <c r="AN10" s="37"/>
      <c r="AO10" s="37"/>
      <c r="AP10" s="37"/>
      <c r="AQ10" s="37"/>
      <c r="AR10" s="37"/>
      <c r="AS10" s="37"/>
      <c r="AT10" s="38">
        <f>データ!W6</f>
        <v>14</v>
      </c>
      <c r="AU10" s="38"/>
      <c r="AV10" s="38"/>
      <c r="AW10" s="38"/>
      <c r="AX10" s="38"/>
      <c r="AY10" s="38"/>
      <c r="AZ10" s="38"/>
      <c r="BA10" s="38"/>
      <c r="BB10" s="38">
        <f>データ!X6</f>
        <v>6.57</v>
      </c>
      <c r="BC10" s="38"/>
      <c r="BD10" s="38"/>
      <c r="BE10" s="38"/>
      <c r="BF10" s="38"/>
      <c r="BG10" s="38"/>
      <c r="BH10" s="38"/>
      <c r="BI10" s="38"/>
      <c r="BJ10" s="2"/>
      <c r="BK10" s="2"/>
      <c r="BL10" s="53" t="s">
        <v>22</v>
      </c>
      <c r="BM10" s="54"/>
      <c r="BN10" s="55" t="s">
        <v>23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5" t="s">
        <v>115</v>
      </c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5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7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5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7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5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7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5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7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5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7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5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7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5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7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5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7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5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7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5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7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7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5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7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5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7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5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7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5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7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5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7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5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7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5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7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5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7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5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7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5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7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5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7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5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5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7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5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7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5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7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5" t="s">
        <v>116</v>
      </c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7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5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7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5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7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5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7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5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7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5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7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5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7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5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7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5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7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5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7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5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7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5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7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5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7"/>
    </row>
    <row r="60" spans="1:78" ht="13.5" customHeight="1" x14ac:dyDescent="0.15">
      <c r="A60" s="2"/>
      <c r="B60" s="62" t="s">
        <v>28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65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7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65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7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5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7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8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70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5" t="s">
        <v>117</v>
      </c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7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5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7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5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7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5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7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5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7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5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7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5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7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5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7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5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7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5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7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5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7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5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7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5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7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5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7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5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7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5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7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8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70"/>
    </row>
    <row r="83" spans="1:78" x14ac:dyDescent="0.15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【310.14】</v>
      </c>
      <c r="I86" s="12" t="str">
        <f>データ!CA6</f>
        <v>【57.71】</v>
      </c>
      <c r="J86" s="12" t="str">
        <f>データ!CL6</f>
        <v>【286.17】</v>
      </c>
      <c r="K86" s="12" t="str">
        <f>データ!CW6</f>
        <v>【56.80】</v>
      </c>
      <c r="L86" s="12" t="str">
        <f>データ!DH6</f>
        <v>【83.38】</v>
      </c>
      <c r="M86" s="12" t="s">
        <v>43</v>
      </c>
      <c r="N86" s="12" t="s">
        <v>43</v>
      </c>
      <c r="O86" s="12" t="str">
        <f>データ!EO6</f>
        <v>【-】</v>
      </c>
    </row>
  </sheetData>
  <sheetProtection algorithmName="SHA-512" hashValue="DZLvL+h9aQs4mULXz6gQmTgz0k/d6ORIzDNlpFSJu0vsK0ogtBF12dm6nB17oJbneGU1bh7ZsWWbrJCZH73Sjw==" saltValue="u0Y8fXbescOMZCfimGTU1w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44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45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46</v>
      </c>
      <c r="B3" s="15" t="s">
        <v>47</v>
      </c>
      <c r="C3" s="15" t="s">
        <v>48</v>
      </c>
      <c r="D3" s="15" t="s">
        <v>49</v>
      </c>
      <c r="E3" s="15" t="s">
        <v>50</v>
      </c>
      <c r="F3" s="15" t="s">
        <v>51</v>
      </c>
      <c r="G3" s="15" t="s">
        <v>52</v>
      </c>
      <c r="H3" s="73" t="s">
        <v>53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54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55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15">
      <c r="A4" s="14" t="s">
        <v>56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57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58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59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60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61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62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63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64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65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66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67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15">
      <c r="A5" s="14" t="s">
        <v>68</v>
      </c>
      <c r="B5" s="17"/>
      <c r="C5" s="17"/>
      <c r="D5" s="17"/>
      <c r="E5" s="17"/>
      <c r="F5" s="17"/>
      <c r="G5" s="17"/>
      <c r="H5" s="18" t="s">
        <v>69</v>
      </c>
      <c r="I5" s="18" t="s">
        <v>70</v>
      </c>
      <c r="J5" s="18" t="s">
        <v>71</v>
      </c>
      <c r="K5" s="18" t="s">
        <v>72</v>
      </c>
      <c r="L5" s="18" t="s">
        <v>73</v>
      </c>
      <c r="M5" s="18" t="s">
        <v>5</v>
      </c>
      <c r="N5" s="18" t="s">
        <v>74</v>
      </c>
      <c r="O5" s="18" t="s">
        <v>75</v>
      </c>
      <c r="P5" s="18" t="s">
        <v>76</v>
      </c>
      <c r="Q5" s="18" t="s">
        <v>77</v>
      </c>
      <c r="R5" s="18" t="s">
        <v>78</v>
      </c>
      <c r="S5" s="18" t="s">
        <v>79</v>
      </c>
      <c r="T5" s="18" t="s">
        <v>80</v>
      </c>
      <c r="U5" s="18" t="s">
        <v>81</v>
      </c>
      <c r="V5" s="18" t="s">
        <v>82</v>
      </c>
      <c r="W5" s="18" t="s">
        <v>83</v>
      </c>
      <c r="X5" s="18" t="s">
        <v>84</v>
      </c>
      <c r="Y5" s="18" t="s">
        <v>85</v>
      </c>
      <c r="Z5" s="18" t="s">
        <v>86</v>
      </c>
      <c r="AA5" s="18" t="s">
        <v>87</v>
      </c>
      <c r="AB5" s="18" t="s">
        <v>88</v>
      </c>
      <c r="AC5" s="18" t="s">
        <v>89</v>
      </c>
      <c r="AD5" s="18" t="s">
        <v>90</v>
      </c>
      <c r="AE5" s="18" t="s">
        <v>91</v>
      </c>
      <c r="AF5" s="18" t="s">
        <v>92</v>
      </c>
      <c r="AG5" s="18" t="s">
        <v>93</v>
      </c>
      <c r="AH5" s="18" t="s">
        <v>94</v>
      </c>
      <c r="AI5" s="18" t="s">
        <v>31</v>
      </c>
      <c r="AJ5" s="18" t="s">
        <v>85</v>
      </c>
      <c r="AK5" s="18" t="s">
        <v>86</v>
      </c>
      <c r="AL5" s="18" t="s">
        <v>87</v>
      </c>
      <c r="AM5" s="18" t="s">
        <v>88</v>
      </c>
      <c r="AN5" s="18" t="s">
        <v>89</v>
      </c>
      <c r="AO5" s="18" t="s">
        <v>90</v>
      </c>
      <c r="AP5" s="18" t="s">
        <v>91</v>
      </c>
      <c r="AQ5" s="18" t="s">
        <v>92</v>
      </c>
      <c r="AR5" s="18" t="s">
        <v>93</v>
      </c>
      <c r="AS5" s="18" t="s">
        <v>94</v>
      </c>
      <c r="AT5" s="18" t="s">
        <v>95</v>
      </c>
      <c r="AU5" s="18" t="s">
        <v>85</v>
      </c>
      <c r="AV5" s="18" t="s">
        <v>86</v>
      </c>
      <c r="AW5" s="18" t="s">
        <v>87</v>
      </c>
      <c r="AX5" s="18" t="s">
        <v>88</v>
      </c>
      <c r="AY5" s="18" t="s">
        <v>89</v>
      </c>
      <c r="AZ5" s="18" t="s">
        <v>90</v>
      </c>
      <c r="BA5" s="18" t="s">
        <v>91</v>
      </c>
      <c r="BB5" s="18" t="s">
        <v>92</v>
      </c>
      <c r="BC5" s="18" t="s">
        <v>93</v>
      </c>
      <c r="BD5" s="18" t="s">
        <v>94</v>
      </c>
      <c r="BE5" s="18" t="s">
        <v>95</v>
      </c>
      <c r="BF5" s="18" t="s">
        <v>85</v>
      </c>
      <c r="BG5" s="18" t="s">
        <v>86</v>
      </c>
      <c r="BH5" s="18" t="s">
        <v>87</v>
      </c>
      <c r="BI5" s="18" t="s">
        <v>88</v>
      </c>
      <c r="BJ5" s="18" t="s">
        <v>89</v>
      </c>
      <c r="BK5" s="18" t="s">
        <v>90</v>
      </c>
      <c r="BL5" s="18" t="s">
        <v>91</v>
      </c>
      <c r="BM5" s="18" t="s">
        <v>92</v>
      </c>
      <c r="BN5" s="18" t="s">
        <v>93</v>
      </c>
      <c r="BO5" s="18" t="s">
        <v>94</v>
      </c>
      <c r="BP5" s="18" t="s">
        <v>95</v>
      </c>
      <c r="BQ5" s="18" t="s">
        <v>85</v>
      </c>
      <c r="BR5" s="18" t="s">
        <v>86</v>
      </c>
      <c r="BS5" s="18" t="s">
        <v>87</v>
      </c>
      <c r="BT5" s="18" t="s">
        <v>88</v>
      </c>
      <c r="BU5" s="18" t="s">
        <v>89</v>
      </c>
      <c r="BV5" s="18" t="s">
        <v>90</v>
      </c>
      <c r="BW5" s="18" t="s">
        <v>91</v>
      </c>
      <c r="BX5" s="18" t="s">
        <v>92</v>
      </c>
      <c r="BY5" s="18" t="s">
        <v>93</v>
      </c>
      <c r="BZ5" s="18" t="s">
        <v>94</v>
      </c>
      <c r="CA5" s="18" t="s">
        <v>95</v>
      </c>
      <c r="CB5" s="18" t="s">
        <v>85</v>
      </c>
      <c r="CC5" s="18" t="s">
        <v>86</v>
      </c>
      <c r="CD5" s="18" t="s">
        <v>87</v>
      </c>
      <c r="CE5" s="18" t="s">
        <v>88</v>
      </c>
      <c r="CF5" s="18" t="s">
        <v>89</v>
      </c>
      <c r="CG5" s="18" t="s">
        <v>90</v>
      </c>
      <c r="CH5" s="18" t="s">
        <v>91</v>
      </c>
      <c r="CI5" s="18" t="s">
        <v>92</v>
      </c>
      <c r="CJ5" s="18" t="s">
        <v>93</v>
      </c>
      <c r="CK5" s="18" t="s">
        <v>94</v>
      </c>
      <c r="CL5" s="18" t="s">
        <v>95</v>
      </c>
      <c r="CM5" s="18" t="s">
        <v>85</v>
      </c>
      <c r="CN5" s="18" t="s">
        <v>86</v>
      </c>
      <c r="CO5" s="18" t="s">
        <v>87</v>
      </c>
      <c r="CP5" s="18" t="s">
        <v>88</v>
      </c>
      <c r="CQ5" s="18" t="s">
        <v>89</v>
      </c>
      <c r="CR5" s="18" t="s">
        <v>90</v>
      </c>
      <c r="CS5" s="18" t="s">
        <v>91</v>
      </c>
      <c r="CT5" s="18" t="s">
        <v>92</v>
      </c>
      <c r="CU5" s="18" t="s">
        <v>93</v>
      </c>
      <c r="CV5" s="18" t="s">
        <v>94</v>
      </c>
      <c r="CW5" s="18" t="s">
        <v>95</v>
      </c>
      <c r="CX5" s="18" t="s">
        <v>85</v>
      </c>
      <c r="CY5" s="18" t="s">
        <v>86</v>
      </c>
      <c r="CZ5" s="18" t="s">
        <v>87</v>
      </c>
      <c r="DA5" s="18" t="s">
        <v>88</v>
      </c>
      <c r="DB5" s="18" t="s">
        <v>89</v>
      </c>
      <c r="DC5" s="18" t="s">
        <v>90</v>
      </c>
      <c r="DD5" s="18" t="s">
        <v>91</v>
      </c>
      <c r="DE5" s="18" t="s">
        <v>92</v>
      </c>
      <c r="DF5" s="18" t="s">
        <v>93</v>
      </c>
      <c r="DG5" s="18" t="s">
        <v>94</v>
      </c>
      <c r="DH5" s="18" t="s">
        <v>95</v>
      </c>
      <c r="DI5" s="18" t="s">
        <v>85</v>
      </c>
      <c r="DJ5" s="18" t="s">
        <v>86</v>
      </c>
      <c r="DK5" s="18" t="s">
        <v>87</v>
      </c>
      <c r="DL5" s="18" t="s">
        <v>88</v>
      </c>
      <c r="DM5" s="18" t="s">
        <v>89</v>
      </c>
      <c r="DN5" s="18" t="s">
        <v>90</v>
      </c>
      <c r="DO5" s="18" t="s">
        <v>91</v>
      </c>
      <c r="DP5" s="18" t="s">
        <v>92</v>
      </c>
      <c r="DQ5" s="18" t="s">
        <v>93</v>
      </c>
      <c r="DR5" s="18" t="s">
        <v>94</v>
      </c>
      <c r="DS5" s="18" t="s">
        <v>95</v>
      </c>
      <c r="DT5" s="18" t="s">
        <v>85</v>
      </c>
      <c r="DU5" s="18" t="s">
        <v>86</v>
      </c>
      <c r="DV5" s="18" t="s">
        <v>87</v>
      </c>
      <c r="DW5" s="18" t="s">
        <v>88</v>
      </c>
      <c r="DX5" s="18" t="s">
        <v>89</v>
      </c>
      <c r="DY5" s="18" t="s">
        <v>90</v>
      </c>
      <c r="DZ5" s="18" t="s">
        <v>91</v>
      </c>
      <c r="EA5" s="18" t="s">
        <v>92</v>
      </c>
      <c r="EB5" s="18" t="s">
        <v>93</v>
      </c>
      <c r="EC5" s="18" t="s">
        <v>94</v>
      </c>
      <c r="ED5" s="18" t="s">
        <v>95</v>
      </c>
      <c r="EE5" s="18" t="s">
        <v>85</v>
      </c>
      <c r="EF5" s="18" t="s">
        <v>86</v>
      </c>
      <c r="EG5" s="18" t="s">
        <v>87</v>
      </c>
      <c r="EH5" s="18" t="s">
        <v>88</v>
      </c>
      <c r="EI5" s="18" t="s">
        <v>89</v>
      </c>
      <c r="EJ5" s="18" t="s">
        <v>90</v>
      </c>
      <c r="EK5" s="18" t="s">
        <v>91</v>
      </c>
      <c r="EL5" s="18" t="s">
        <v>92</v>
      </c>
      <c r="EM5" s="18" t="s">
        <v>93</v>
      </c>
      <c r="EN5" s="18" t="s">
        <v>94</v>
      </c>
      <c r="EO5" s="18" t="s">
        <v>95</v>
      </c>
    </row>
    <row r="6" spans="1:145" s="22" customFormat="1" x14ac:dyDescent="0.15">
      <c r="A6" s="14" t="s">
        <v>96</v>
      </c>
      <c r="B6" s="19">
        <f>B7</f>
        <v>2021</v>
      </c>
      <c r="C6" s="19">
        <f t="shared" ref="C6:X6" si="3">C7</f>
        <v>72079</v>
      </c>
      <c r="D6" s="19">
        <f t="shared" si="3"/>
        <v>47</v>
      </c>
      <c r="E6" s="19">
        <f t="shared" si="3"/>
        <v>18</v>
      </c>
      <c r="F6" s="19">
        <f t="shared" si="3"/>
        <v>0</v>
      </c>
      <c r="G6" s="19">
        <f t="shared" si="3"/>
        <v>0</v>
      </c>
      <c r="H6" s="19" t="str">
        <f t="shared" si="3"/>
        <v>福島県　須賀川市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特定地域生活排水処理</v>
      </c>
      <c r="L6" s="19" t="str">
        <f t="shared" si="3"/>
        <v>K2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0.12</v>
      </c>
      <c r="Q6" s="20">
        <f t="shared" si="3"/>
        <v>100</v>
      </c>
      <c r="R6" s="20">
        <f t="shared" si="3"/>
        <v>4840</v>
      </c>
      <c r="S6" s="20">
        <f t="shared" si="3"/>
        <v>75123</v>
      </c>
      <c r="T6" s="20">
        <f t="shared" si="3"/>
        <v>279.43</v>
      </c>
      <c r="U6" s="20">
        <f t="shared" si="3"/>
        <v>268.83999999999997</v>
      </c>
      <c r="V6" s="20">
        <f t="shared" si="3"/>
        <v>92</v>
      </c>
      <c r="W6" s="20">
        <f t="shared" si="3"/>
        <v>14</v>
      </c>
      <c r="X6" s="20">
        <f t="shared" si="3"/>
        <v>6.57</v>
      </c>
      <c r="Y6" s="21">
        <f>IF(Y7="",NA(),Y7)</f>
        <v>100</v>
      </c>
      <c r="Z6" s="21">
        <f t="shared" ref="Z6:AH6" si="4">IF(Z7="",NA(),Z7)</f>
        <v>100</v>
      </c>
      <c r="AA6" s="21">
        <f t="shared" si="4"/>
        <v>100</v>
      </c>
      <c r="AB6" s="21">
        <f t="shared" si="4"/>
        <v>100</v>
      </c>
      <c r="AC6" s="21">
        <f t="shared" si="4"/>
        <v>100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1">
        <f>IF(BF7="",NA(),BF7)</f>
        <v>47.25</v>
      </c>
      <c r="BG6" s="21">
        <f t="shared" ref="BG6:BO6" si="7">IF(BG7="",NA(),BG7)</f>
        <v>27.79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>
        <f t="shared" si="7"/>
        <v>244.85</v>
      </c>
      <c r="BL6" s="21">
        <f t="shared" si="7"/>
        <v>296.89</v>
      </c>
      <c r="BM6" s="21">
        <f t="shared" si="7"/>
        <v>270.57</v>
      </c>
      <c r="BN6" s="21">
        <f t="shared" si="7"/>
        <v>294.27</v>
      </c>
      <c r="BO6" s="21">
        <f t="shared" si="7"/>
        <v>294.08999999999997</v>
      </c>
      <c r="BP6" s="20" t="str">
        <f>IF(BP7="","",IF(BP7="-","【-】","【"&amp;SUBSTITUTE(TEXT(BP7,"#,##0.00"),"-","△")&amp;"】"))</f>
        <v>【310.14】</v>
      </c>
      <c r="BQ6" s="21">
        <f>IF(BQ7="",NA(),BQ7)</f>
        <v>97.03</v>
      </c>
      <c r="BR6" s="21">
        <f t="shared" ref="BR6:BZ6" si="8">IF(BR7="",NA(),BR7)</f>
        <v>67</v>
      </c>
      <c r="BS6" s="21">
        <f t="shared" si="8"/>
        <v>71.92</v>
      </c>
      <c r="BT6" s="21">
        <f t="shared" si="8"/>
        <v>71.42</v>
      </c>
      <c r="BU6" s="21">
        <f t="shared" si="8"/>
        <v>80.37</v>
      </c>
      <c r="BV6" s="21">
        <f t="shared" si="8"/>
        <v>64.78</v>
      </c>
      <c r="BW6" s="21">
        <f t="shared" si="8"/>
        <v>63.06</v>
      </c>
      <c r="BX6" s="21">
        <f t="shared" si="8"/>
        <v>62.5</v>
      </c>
      <c r="BY6" s="21">
        <f t="shared" si="8"/>
        <v>60.59</v>
      </c>
      <c r="BZ6" s="21">
        <f t="shared" si="8"/>
        <v>60</v>
      </c>
      <c r="CA6" s="20" t="str">
        <f>IF(CA7="","",IF(CA7="-","【-】","【"&amp;SUBSTITUTE(TEXT(CA7,"#,##0.00"),"-","△")&amp;"】"))</f>
        <v>【57.71】</v>
      </c>
      <c r="CB6" s="21">
        <f>IF(CB7="",NA(),CB7)</f>
        <v>329.74</v>
      </c>
      <c r="CC6" s="21">
        <f t="shared" ref="CC6:CK6" si="9">IF(CC7="",NA(),CC7)</f>
        <v>414.56</v>
      </c>
      <c r="CD6" s="21">
        <f t="shared" si="9"/>
        <v>424.06</v>
      </c>
      <c r="CE6" s="21">
        <f t="shared" si="9"/>
        <v>444.72</v>
      </c>
      <c r="CF6" s="21">
        <f t="shared" si="9"/>
        <v>374.43</v>
      </c>
      <c r="CG6" s="21">
        <f t="shared" si="9"/>
        <v>250.21</v>
      </c>
      <c r="CH6" s="21">
        <f t="shared" si="9"/>
        <v>264.77</v>
      </c>
      <c r="CI6" s="21">
        <f t="shared" si="9"/>
        <v>269.33</v>
      </c>
      <c r="CJ6" s="21">
        <f t="shared" si="9"/>
        <v>280.23</v>
      </c>
      <c r="CK6" s="21">
        <f t="shared" si="9"/>
        <v>282.70999999999998</v>
      </c>
      <c r="CL6" s="20" t="str">
        <f>IF(CL7="","",IF(CL7="-","【-】","【"&amp;SUBSTITUTE(TEXT(CL7,"#,##0.00"),"-","△")&amp;"】"))</f>
        <v>【286.17】</v>
      </c>
      <c r="CM6" s="21">
        <f>IF(CM7="",NA(),CM7)</f>
        <v>58.49</v>
      </c>
      <c r="CN6" s="21">
        <f t="shared" ref="CN6:CV6" si="10">IF(CN7="",NA(),CN7)</f>
        <v>50</v>
      </c>
      <c r="CO6" s="21">
        <f t="shared" si="10"/>
        <v>50</v>
      </c>
      <c r="CP6" s="21">
        <f t="shared" si="10"/>
        <v>51.92</v>
      </c>
      <c r="CQ6" s="21">
        <f t="shared" si="10"/>
        <v>51.02</v>
      </c>
      <c r="CR6" s="21">
        <f t="shared" si="10"/>
        <v>61.79</v>
      </c>
      <c r="CS6" s="21">
        <f t="shared" si="10"/>
        <v>59.94</v>
      </c>
      <c r="CT6" s="21">
        <f t="shared" si="10"/>
        <v>59.64</v>
      </c>
      <c r="CU6" s="21">
        <f t="shared" si="10"/>
        <v>58.19</v>
      </c>
      <c r="CV6" s="21">
        <f t="shared" si="10"/>
        <v>56.52</v>
      </c>
      <c r="CW6" s="20" t="str">
        <f>IF(CW7="","",IF(CW7="-","【-】","【"&amp;SUBSTITUTE(TEXT(CW7,"#,##0.00"),"-","△")&amp;"】"))</f>
        <v>【56.80】</v>
      </c>
      <c r="CX6" s="21">
        <f>IF(CX7="",NA(),CX7)</f>
        <v>100</v>
      </c>
      <c r="CY6" s="21">
        <f t="shared" ref="CY6:DG6" si="11">IF(CY7="",NA(),CY7)</f>
        <v>100</v>
      </c>
      <c r="CZ6" s="21">
        <f t="shared" si="11"/>
        <v>100</v>
      </c>
      <c r="DA6" s="21">
        <f t="shared" si="11"/>
        <v>100</v>
      </c>
      <c r="DB6" s="21">
        <f t="shared" si="11"/>
        <v>100</v>
      </c>
      <c r="DC6" s="21">
        <f t="shared" si="11"/>
        <v>92.44</v>
      </c>
      <c r="DD6" s="21">
        <f t="shared" si="11"/>
        <v>89.66</v>
      </c>
      <c r="DE6" s="21">
        <f t="shared" si="11"/>
        <v>90.63</v>
      </c>
      <c r="DF6" s="21">
        <f t="shared" si="11"/>
        <v>87.8</v>
      </c>
      <c r="DG6" s="21">
        <f t="shared" si="11"/>
        <v>88.43</v>
      </c>
      <c r="DH6" s="20" t="str">
        <f>IF(DH7="","",IF(DH7="-","【-】","【"&amp;SUBSTITUTE(TEXT(DH7,"#,##0.00"),"-","△")&amp;"】"))</f>
        <v>【83.38】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1" t="str">
        <f t="shared" si="14"/>
        <v>-</v>
      </c>
      <c r="EI6" s="21" t="str">
        <f t="shared" si="14"/>
        <v>-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 t="str">
        <f t="shared" si="14"/>
        <v>-</v>
      </c>
      <c r="EN6" s="21" t="str">
        <f t="shared" si="14"/>
        <v>-</v>
      </c>
      <c r="EO6" s="20" t="str">
        <f>IF(EO7="","",IF(EO7="-","【-】","【"&amp;SUBSTITUTE(TEXT(EO7,"#,##0.00"),"-","△")&amp;"】"))</f>
        <v>【-】</v>
      </c>
    </row>
    <row r="7" spans="1:145" s="22" customFormat="1" x14ac:dyDescent="0.15">
      <c r="A7" s="14"/>
      <c r="B7" s="23">
        <v>2021</v>
      </c>
      <c r="C7" s="23">
        <v>72079</v>
      </c>
      <c r="D7" s="23">
        <v>47</v>
      </c>
      <c r="E7" s="23">
        <v>18</v>
      </c>
      <c r="F7" s="23">
        <v>0</v>
      </c>
      <c r="G7" s="23">
        <v>0</v>
      </c>
      <c r="H7" s="23" t="s">
        <v>97</v>
      </c>
      <c r="I7" s="23" t="s">
        <v>98</v>
      </c>
      <c r="J7" s="23" t="s">
        <v>99</v>
      </c>
      <c r="K7" s="23" t="s">
        <v>100</v>
      </c>
      <c r="L7" s="23" t="s">
        <v>101</v>
      </c>
      <c r="M7" s="23" t="s">
        <v>102</v>
      </c>
      <c r="N7" s="24" t="s">
        <v>103</v>
      </c>
      <c r="O7" s="24" t="s">
        <v>104</v>
      </c>
      <c r="P7" s="24">
        <v>0.12</v>
      </c>
      <c r="Q7" s="24">
        <v>100</v>
      </c>
      <c r="R7" s="24">
        <v>4840</v>
      </c>
      <c r="S7" s="24">
        <v>75123</v>
      </c>
      <c r="T7" s="24">
        <v>279.43</v>
      </c>
      <c r="U7" s="24">
        <v>268.83999999999997</v>
      </c>
      <c r="V7" s="24">
        <v>92</v>
      </c>
      <c r="W7" s="24">
        <v>14</v>
      </c>
      <c r="X7" s="24">
        <v>6.57</v>
      </c>
      <c r="Y7" s="24">
        <v>100</v>
      </c>
      <c r="Z7" s="24">
        <v>100</v>
      </c>
      <c r="AA7" s="24">
        <v>100</v>
      </c>
      <c r="AB7" s="24">
        <v>100</v>
      </c>
      <c r="AC7" s="24">
        <v>100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47.25</v>
      </c>
      <c r="BG7" s="24">
        <v>27.79</v>
      </c>
      <c r="BH7" s="24">
        <v>0</v>
      </c>
      <c r="BI7" s="24">
        <v>0</v>
      </c>
      <c r="BJ7" s="24">
        <v>0</v>
      </c>
      <c r="BK7" s="24">
        <v>244.85</v>
      </c>
      <c r="BL7" s="24">
        <v>296.89</v>
      </c>
      <c r="BM7" s="24">
        <v>270.57</v>
      </c>
      <c r="BN7" s="24">
        <v>294.27</v>
      </c>
      <c r="BO7" s="24">
        <v>294.08999999999997</v>
      </c>
      <c r="BP7" s="24">
        <v>310.14</v>
      </c>
      <c r="BQ7" s="24">
        <v>97.03</v>
      </c>
      <c r="BR7" s="24">
        <v>67</v>
      </c>
      <c r="BS7" s="24">
        <v>71.92</v>
      </c>
      <c r="BT7" s="24">
        <v>71.42</v>
      </c>
      <c r="BU7" s="24">
        <v>80.37</v>
      </c>
      <c r="BV7" s="24">
        <v>64.78</v>
      </c>
      <c r="BW7" s="24">
        <v>63.06</v>
      </c>
      <c r="BX7" s="24">
        <v>62.5</v>
      </c>
      <c r="BY7" s="24">
        <v>60.59</v>
      </c>
      <c r="BZ7" s="24">
        <v>60</v>
      </c>
      <c r="CA7" s="24">
        <v>57.71</v>
      </c>
      <c r="CB7" s="24">
        <v>329.74</v>
      </c>
      <c r="CC7" s="24">
        <v>414.56</v>
      </c>
      <c r="CD7" s="24">
        <v>424.06</v>
      </c>
      <c r="CE7" s="24">
        <v>444.72</v>
      </c>
      <c r="CF7" s="24">
        <v>374.43</v>
      </c>
      <c r="CG7" s="24">
        <v>250.21</v>
      </c>
      <c r="CH7" s="24">
        <v>264.77</v>
      </c>
      <c r="CI7" s="24">
        <v>269.33</v>
      </c>
      <c r="CJ7" s="24">
        <v>280.23</v>
      </c>
      <c r="CK7" s="24">
        <v>282.70999999999998</v>
      </c>
      <c r="CL7" s="24">
        <v>286.17</v>
      </c>
      <c r="CM7" s="24">
        <v>58.49</v>
      </c>
      <c r="CN7" s="24">
        <v>50</v>
      </c>
      <c r="CO7" s="24">
        <v>50</v>
      </c>
      <c r="CP7" s="24">
        <v>51.92</v>
      </c>
      <c r="CQ7" s="24">
        <v>51.02</v>
      </c>
      <c r="CR7" s="24">
        <v>61.79</v>
      </c>
      <c r="CS7" s="24">
        <v>59.94</v>
      </c>
      <c r="CT7" s="24">
        <v>59.64</v>
      </c>
      <c r="CU7" s="24">
        <v>58.19</v>
      </c>
      <c r="CV7" s="24">
        <v>56.52</v>
      </c>
      <c r="CW7" s="24">
        <v>56.8</v>
      </c>
      <c r="CX7" s="24">
        <v>100</v>
      </c>
      <c r="CY7" s="24">
        <v>100</v>
      </c>
      <c r="CZ7" s="24">
        <v>100</v>
      </c>
      <c r="DA7" s="24">
        <v>100</v>
      </c>
      <c r="DB7" s="24">
        <v>100</v>
      </c>
      <c r="DC7" s="24">
        <v>92.44</v>
      </c>
      <c r="DD7" s="24">
        <v>89.66</v>
      </c>
      <c r="DE7" s="24">
        <v>90.63</v>
      </c>
      <c r="DF7" s="24">
        <v>87.8</v>
      </c>
      <c r="DG7" s="24">
        <v>88.43</v>
      </c>
      <c r="DH7" s="24">
        <v>83.38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 t="s">
        <v>103</v>
      </c>
      <c r="EF7" s="24" t="s">
        <v>103</v>
      </c>
      <c r="EG7" s="24" t="s">
        <v>103</v>
      </c>
      <c r="EH7" s="24" t="s">
        <v>103</v>
      </c>
      <c r="EI7" s="24" t="s">
        <v>103</v>
      </c>
      <c r="EJ7" s="24" t="s">
        <v>103</v>
      </c>
      <c r="EK7" s="24" t="s">
        <v>103</v>
      </c>
      <c r="EL7" s="24" t="s">
        <v>103</v>
      </c>
      <c r="EM7" s="24" t="s">
        <v>103</v>
      </c>
      <c r="EN7" s="24" t="s">
        <v>103</v>
      </c>
      <c r="EO7" s="24" t="s">
        <v>103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105</v>
      </c>
      <c r="C9" s="26" t="s">
        <v>106</v>
      </c>
      <c r="D9" s="26" t="s">
        <v>107</v>
      </c>
      <c r="E9" s="26" t="s">
        <v>108</v>
      </c>
      <c r="F9" s="26" t="s">
        <v>109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47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110</v>
      </c>
    </row>
    <row r="12" spans="1:145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111</v>
      </c>
    </row>
    <row r="13" spans="1:145" x14ac:dyDescent="0.15">
      <c r="B13" t="s">
        <v>112</v>
      </c>
      <c r="C13" t="s">
        <v>112</v>
      </c>
      <c r="D13" t="s">
        <v>113</v>
      </c>
      <c r="E13" t="s">
        <v>113</v>
      </c>
      <c r="F13" t="s">
        <v>113</v>
      </c>
      <c r="G13" t="s">
        <v>114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野口 浩一</cp:lastModifiedBy>
  <dcterms:created xsi:type="dcterms:W3CDTF">2023-01-13T00:08:23Z</dcterms:created>
  <dcterms:modified xsi:type="dcterms:W3CDTF">2023-01-20T05:49:46Z</dcterms:modified>
  <cp:category/>
</cp:coreProperties>
</file>