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通常業務フォルダ\経営比較分析表\R3年度(R4年度照会)\回答\"/>
    </mc:Choice>
  </mc:AlternateContent>
  <xr:revisionPtr revIDLastSave="0" documentId="13_ncr:1_{54AF3879-E7D4-4EC0-A90F-67CCC40B57F5}" xr6:coauthVersionLast="47" xr6:coauthVersionMax="47" xr10:uidLastSave="{00000000-0000-0000-0000-000000000000}"/>
  <workbookProtection workbookAlgorithmName="SHA-512" workbookHashValue="4gOeUhBmpUR8jK8D/BHbivYT8Q8ByTZmKNECS5ajRsA4Z4h6qcULEqkBZt8pnrCFjX78ozY+PV03+HlFkStj1w==" workbookSaltValue="qKhWjz7/YetxOZH1pkeAW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S6" i="5"/>
  <c r="AL8" i="4" s="1"/>
  <c r="R6" i="5"/>
  <c r="AD10" i="4" s="1"/>
  <c r="Q6" i="5"/>
  <c r="W10" i="4" s="1"/>
  <c r="P6" i="5"/>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AT10" i="4"/>
  <c r="AL10" i="4"/>
  <c r="P10" i="4"/>
  <c r="I10" i="4"/>
  <c r="B10" i="4"/>
  <c r="BB8" i="4"/>
  <c r="AT8" i="4"/>
  <c r="AD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<sst xmlns="http://schemas.openxmlformats.org/spreadsheetml/2006/main" count="307" uniqueCount="117">
  <si>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</si>
  <si>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</si>
  <si>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</si>
  <si>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</si>
  <si>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</si>
  <si>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</si>
  <si>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</si>
  <si>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</si>
  <si>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</si>
  <si>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</si>
  <si>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</si>
  <si>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</si>
  <si>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</si>
  <si>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</si>
  <si>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</si>
  <si>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</si>
  <si>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</si>
  <si>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</si>
  <si>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</si>
  <si>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</si>
  <si>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</si>
  <si>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</si>
  <si>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</si>
  <si>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</si>
  <si>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</si>
  <si>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</si>
  <si>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</si>
  <si>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</si>
  <si>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</si>
  <si>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</si>
  <si>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</si>
  <si>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</si>
  <si>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</si>
  <si>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</si>
  <si>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</si>
  <si>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</si>
  <si>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</si>
  <si>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</si>
  <si>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</si>
  <si>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</si>
  <si>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</si>
  <si>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</si>
  <si>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</si>
  <si>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</si>
  <si>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</si>
  <si>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</si>
  <si>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</si>
  <si>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</si>
  <si>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</si>
  <si>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</si>
  <si>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</si>
  <si>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</si>
  <si>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</si>
  <si>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</si>
  <si>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</si>
  <si>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</si>
  <si>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</si>
  <si>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</si>
  <si>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</si>
  <si>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</si>
  <si>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</si>
  <si>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</si>
  <si>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</si>
  <si>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</si>
  <si>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</si>
  <si>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</si>
  <si>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</si>
  <si>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</si>
  <si>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</si>
  <si>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</si>
  <si>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</si>
  <si>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</si>
  <si>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</si>
  <si>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</si>
  <si>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</si>
  <si>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</si>
  <si>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</si>
  <si>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</si>
  <si>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</si>
  <si>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</si>
  <si>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</si>
  <si>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</si>
  <si>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</si>
  <si>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</si>
  <si>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</si>
  <si>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</si>
  <si>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</si>
  <si>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</si>
  <si>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</si>
  <si>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</si>
  <si>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</si>
  <si>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</si>
  <si>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</si>
  <si>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</si>
  <si>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</si>
  <si>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</si>
  <si>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</si>
  <si>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</si>
  <si>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</si>
  <si>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</si>
  <si>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</si>
  <si>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</si>
  <si>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</si>
  <si>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</si>
  <si>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</si>
  <si>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</si>
  <si>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</si>
  <si>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</si>
  <si>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</si>
  <si>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</si>
  <si>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</si>
  <si>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</si>
  <si>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</si>
  <si>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</si>
  <si>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本事業は平成16年度開始であり、浄化槽施設の老朽化までは猶予があることから、当面は通常の保守点検管理業務のなかで修繕等に努めていく。</t>
    <phoneticPr fontId="4"/>
  </si>
  <si>
    <t>　特定地域生活排水処理事業については、平成16年度より事業を実施し、令和3年度末現在354基を整備した。平成11年度に整備した個別排水処理事業2基と合わせ、同一会計で処理を行っている。
　令和2年度より、健全な経営状態を目指し財務管理の明確化を図ることを目的として、地方公営企業法適用へと移行した。
　各指標の特徴としては、汚水処理費が高額であり現在の使用料では賄いきれないため、汚水処理原価が平均値よりも高い値となり、経費回収率が低くなる状態となっている。これは、事業対象の処理区域が下水道事業と農業集落排水処理事業以外の区域を対象としているため、本町の行政面積が広いことから、各所に点在する浄化槽の効率的な維持管理が困難となり経費が割高となった結果、汚水処理原価が増加傾向となることが主な要因である。
　資本費では、平成28年度末で下水道等事業、農業集落排水処理事業における処理面積拡張事業が概成し、汚水処理施設の新規設置は浄化槽事業のみとなることから、引き続き浄化槽設置事業は継続となる見込みである。</t>
    <phoneticPr fontId="4"/>
  </si>
  <si>
    <t>　浄化槽整備という性質上、設置即接続となる場合が大多数であり、接続率上の問題はないが、行政面積の広い当町では、点在する浄化槽の維持管理が割高となることから汚水処理原価が高くなるため、引き続き経費削減に向け、鋭意努めていく。
　今後も浄化槽整備事業は継続する見込みであるため、中・長期的な視点からみても収支バランス上、一般会計からの繰り入れが必要である。</t>
    <rPh sb="165" eb="166">
      <t>ク</t>
    </rPh>
    <rPh sb="167" eb="168">
      <t>イ</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</si>
</sst>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53-498B-AC3A-ED14CBCDB3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53-498B-AC3A-ED14CBCDB3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45.37</c:v>
                </c:pt>
                <c:pt idx="4">
                  <c:v>45.67</c:v>
                </c:pt>
              </c:numCache>
            </c:numRef>
          </c:val>
          <c:extLst>
            <c:ext xmlns:c16="http://schemas.microsoft.com/office/drawing/2014/chart" uri="{C3380CC4-5D6E-409C-BE32-E72D297353CC}">
              <c16:uniqueId val="{00000000-5C4A-4F8D-998A-11445CF7F5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5C4A-4F8D-998A-11445CF7F5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5D8-4BC5-AB40-2307BCA3AC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35D8-4BC5-AB40-2307BCA3AC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100.74</c:v>
                </c:pt>
                <c:pt idx="4">
                  <c:v>104.12</c:v>
                </c:pt>
              </c:numCache>
            </c:numRef>
          </c:val>
          <c:extLst>
            <c:ext xmlns:c16="http://schemas.microsoft.com/office/drawing/2014/chart" uri="{C3380CC4-5D6E-409C-BE32-E72D297353CC}">
              <c16:uniqueId val="{00000000-9727-4B79-B7D8-9F2AAAE625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9727-4B79-B7D8-9F2AAAE625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4.18</c:v>
                </c:pt>
                <c:pt idx="4">
                  <c:v>8.16</c:v>
                </c:pt>
              </c:numCache>
            </c:numRef>
          </c:val>
          <c:extLst>
            <c:ext xmlns:c16="http://schemas.microsoft.com/office/drawing/2014/chart" uri="{C3380CC4-5D6E-409C-BE32-E72D297353CC}">
              <c16:uniqueId val="{00000000-AD0E-4D58-BD1D-753D222856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AD0E-4D58-BD1D-753D222856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C4-4579-B52B-E4A86AB3C7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C4-4579-B52B-E4A86AB3C7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96-491E-956F-53D743F8A1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E096-491E-956F-53D743F8A1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60.8</c:v>
                </c:pt>
                <c:pt idx="4">
                  <c:v>81.89</c:v>
                </c:pt>
              </c:numCache>
            </c:numRef>
          </c:val>
          <c:extLst>
            <c:ext xmlns:c16="http://schemas.microsoft.com/office/drawing/2014/chart" uri="{C3380CC4-5D6E-409C-BE32-E72D297353CC}">
              <c16:uniqueId val="{00000000-62EE-499C-855D-CA681BEC01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62EE-499C-855D-CA681BEC01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A8-4636-A7D5-426323D4AB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9CA8-4636-A7D5-426323D4AB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38.85</c:v>
                </c:pt>
                <c:pt idx="4">
                  <c:v>40.32</c:v>
                </c:pt>
              </c:numCache>
            </c:numRef>
          </c:val>
          <c:extLst>
            <c:ext xmlns:c16="http://schemas.microsoft.com/office/drawing/2014/chart" uri="{C3380CC4-5D6E-409C-BE32-E72D297353CC}">
              <c16:uniqueId val="{00000000-F7E0-4578-8A35-6B3243B356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F7E0-4578-8A35-6B3243B356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625.83000000000004</c:v>
                </c:pt>
                <c:pt idx="4">
                  <c:v>601.26</c:v>
                </c:pt>
              </c:numCache>
            </c:numRef>
          </c:val>
          <c:extLst>
            <c:ext xmlns:c16="http://schemas.microsoft.com/office/drawing/2014/chart" uri="{C3380CC4-5D6E-409C-BE32-E72D297353CC}">
              <c16:uniqueId val="{00000000-C8C5-4A86-8C48-0154702657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C8C5-4A86-8C48-0154702657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6">
        <f>データ!S6</f>
        <v>5850</v>
      </c>
      <c r="AM8" s="46"/>
      <c r="AN8" s="46"/>
      <c r="AO8" s="46"/>
      <c r="AP8" s="46"/>
      <c r="AQ8" s="46"/>
      <c r="AR8" s="46"/>
      <c r="AS8" s="46"/>
      <c r="AT8" s="45">
        <f>データ!T6</f>
        <v>298.18</v>
      </c>
      <c r="AU8" s="45"/>
      <c r="AV8" s="45"/>
      <c r="AW8" s="45"/>
      <c r="AX8" s="45"/>
      <c r="AY8" s="45"/>
      <c r="AZ8" s="45"/>
      <c r="BA8" s="45"/>
      <c r="BB8" s="45">
        <f>データ!U6</f>
        <v>19.62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43.11</v>
      </c>
      <c r="J10" s="45"/>
      <c r="K10" s="45"/>
      <c r="L10" s="45"/>
      <c r="M10" s="45"/>
      <c r="N10" s="45"/>
      <c r="O10" s="45"/>
      <c r="P10" s="45">
        <f>データ!P6</f>
        <v>13.77</v>
      </c>
      <c r="Q10" s="45"/>
      <c r="R10" s="45"/>
      <c r="S10" s="45"/>
      <c r="T10" s="45"/>
      <c r="U10" s="45"/>
      <c r="V10" s="45"/>
      <c r="W10" s="45">
        <f>データ!Q6</f>
        <v>100</v>
      </c>
      <c r="X10" s="45"/>
      <c r="Y10" s="45"/>
      <c r="Z10" s="45"/>
      <c r="AA10" s="45"/>
      <c r="AB10" s="45"/>
      <c r="AC10" s="45"/>
      <c r="AD10" s="46">
        <f>データ!R6</f>
        <v>4730</v>
      </c>
      <c r="AE10" s="46"/>
      <c r="AF10" s="46"/>
      <c r="AG10" s="46"/>
      <c r="AH10" s="46"/>
      <c r="AI10" s="46"/>
      <c r="AJ10" s="46"/>
      <c r="AK10" s="2"/>
      <c r="AL10" s="46">
        <f>データ!V6</f>
        <v>800</v>
      </c>
      <c r="AM10" s="46"/>
      <c r="AN10" s="46"/>
      <c r="AO10" s="46"/>
      <c r="AP10" s="46"/>
      <c r="AQ10" s="46"/>
      <c r="AR10" s="46"/>
      <c r="AS10" s="46"/>
      <c r="AT10" s="45">
        <f>データ!W6</f>
        <v>0.13</v>
      </c>
      <c r="AU10" s="45"/>
      <c r="AV10" s="45"/>
      <c r="AW10" s="45"/>
      <c r="AX10" s="45"/>
      <c r="AY10" s="45"/>
      <c r="AZ10" s="45"/>
      <c r="BA10" s="45"/>
      <c r="BB10" s="45">
        <f>データ!X6</f>
        <v>6153.85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QLcUkQHrMO+fLSVAE49ssaFAXoWmCz9klq/BrzupOAcGq6bbfEK2tQnKdG6YpfuHrYp+L+3UfaGxJj8ZlOeCTQ==" saltValue="yAvPd5LYS3mBrkSLHOl8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74055</v>
      </c>
      <c r="D6" s="19">
        <f t="shared" si="3"/>
        <v>46</v>
      </c>
      <c r="E6" s="19">
        <f t="shared" si="3"/>
        <v>18</v>
      </c>
      <c r="F6" s="19">
        <f t="shared" si="3"/>
        <v>0</v>
      </c>
      <c r="G6" s="19">
        <f t="shared" si="3"/>
        <v>0</v>
      </c>
      <c r="H6" s="19" t="str">
        <f t="shared" si="3"/>
        <v>福島県　西会津町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43.11</v>
      </c>
      <c r="P6" s="20">
        <f t="shared" si="3"/>
        <v>13.77</v>
      </c>
      <c r="Q6" s="20">
        <f t="shared" si="3"/>
        <v>100</v>
      </c>
      <c r="R6" s="20">
        <f t="shared" si="3"/>
        <v>4730</v>
      </c>
      <c r="S6" s="20">
        <f t="shared" si="3"/>
        <v>5850</v>
      </c>
      <c r="T6" s="20">
        <f t="shared" si="3"/>
        <v>298.18</v>
      </c>
      <c r="U6" s="20">
        <f t="shared" si="3"/>
        <v>19.62</v>
      </c>
      <c r="V6" s="20">
        <f t="shared" si="3"/>
        <v>800</v>
      </c>
      <c r="W6" s="20">
        <f t="shared" si="3"/>
        <v>0.13</v>
      </c>
      <c r="X6" s="20">
        <f t="shared" si="3"/>
        <v>6153.85</v>
      </c>
      <c r="Y6" s="21" t="str">
        <f>IF(Y7="",NA(),Y7)</f>
        <v>-</v>
      </c>
      <c r="Z6" s="21" t="str">
        <f t="shared" ref="Z6:AH6" si="4">IF(Z7="",NA(),Z7)</f>
        <v>-</v>
      </c>
      <c r="AA6" s="21" t="str">
        <f t="shared" si="4"/>
        <v>-</v>
      </c>
      <c r="AB6" s="21">
        <f t="shared" si="4"/>
        <v>100.74</v>
      </c>
      <c r="AC6" s="21">
        <f t="shared" si="4"/>
        <v>104.12</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60.8</v>
      </c>
      <c r="AY6" s="21">
        <f t="shared" si="6"/>
        <v>81.89</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38.85</v>
      </c>
      <c r="BU6" s="21">
        <f t="shared" si="8"/>
        <v>40.32</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625.83000000000004</v>
      </c>
      <c r="CF6" s="21">
        <f t="shared" si="9"/>
        <v>601.26</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45.37</v>
      </c>
      <c r="CQ6" s="21">
        <f t="shared" si="10"/>
        <v>45.67</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4.18</v>
      </c>
      <c r="DM6" s="21">
        <f t="shared" si="12"/>
        <v>8.16</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74055</v>
      </c>
      <c r="D7" s="23">
        <v>46</v>
      </c>
      <c r="E7" s="23">
        <v>18</v>
      </c>
      <c r="F7" s="23">
        <v>0</v>
      </c>
      <c r="G7" s="23">
        <v>0</v>
      </c>
      <c r="H7" s="23" t="s">
        <v>96</v>
      </c>
      <c r="I7" s="23" t="s">
        <v>97</v>
      </c>
      <c r="J7" s="23" t="s">
        <v>98</v>
      </c>
      <c r="K7" s="23" t="s">
        <v>99</v>
      </c>
      <c r="L7" s="23" t="s">
        <v>100</v>
      </c>
      <c r="M7" s="23" t="s">
        <v>101</v>
      </c>
      <c r="N7" s="24" t="s">
        <v>102</v>
      </c>
      <c r="O7" s="24">
        <v>43.11</v>
      </c>
      <c r="P7" s="24">
        <v>13.77</v>
      </c>
      <c r="Q7" s="24">
        <v>100</v>
      </c>
      <c r="R7" s="24">
        <v>4730</v>
      </c>
      <c r="S7" s="24">
        <v>5850</v>
      </c>
      <c r="T7" s="24">
        <v>298.18</v>
      </c>
      <c r="U7" s="24">
        <v>19.62</v>
      </c>
      <c r="V7" s="24">
        <v>800</v>
      </c>
      <c r="W7" s="24">
        <v>0.13</v>
      </c>
      <c r="X7" s="24">
        <v>6153.85</v>
      </c>
      <c r="Y7" s="24" t="s">
        <v>102</v>
      </c>
      <c r="Z7" s="24" t="s">
        <v>102</v>
      </c>
      <c r="AA7" s="24" t="s">
        <v>102</v>
      </c>
      <c r="AB7" s="24">
        <v>100.74</v>
      </c>
      <c r="AC7" s="24">
        <v>104.12</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60.8</v>
      </c>
      <c r="AY7" s="24">
        <v>81.89</v>
      </c>
      <c r="AZ7" s="24" t="s">
        <v>102</v>
      </c>
      <c r="BA7" s="24" t="s">
        <v>102</v>
      </c>
      <c r="BB7" s="24" t="s">
        <v>102</v>
      </c>
      <c r="BC7" s="24">
        <v>100.47</v>
      </c>
      <c r="BD7" s="24">
        <v>122.71</v>
      </c>
      <c r="BE7" s="24">
        <v>112.2</v>
      </c>
      <c r="BF7" s="24" t="s">
        <v>102</v>
      </c>
      <c r="BG7" s="24" t="s">
        <v>102</v>
      </c>
      <c r="BH7" s="24" t="s">
        <v>102</v>
      </c>
      <c r="BI7" s="24">
        <v>0</v>
      </c>
      <c r="BJ7" s="24">
        <v>0</v>
      </c>
      <c r="BK7" s="24" t="s">
        <v>102</v>
      </c>
      <c r="BL7" s="24" t="s">
        <v>102</v>
      </c>
      <c r="BM7" s="24" t="s">
        <v>102</v>
      </c>
      <c r="BN7" s="24">
        <v>294.27</v>
      </c>
      <c r="BO7" s="24">
        <v>294.08999999999997</v>
      </c>
      <c r="BP7" s="24">
        <v>310.14</v>
      </c>
      <c r="BQ7" s="24" t="s">
        <v>102</v>
      </c>
      <c r="BR7" s="24" t="s">
        <v>102</v>
      </c>
      <c r="BS7" s="24" t="s">
        <v>102</v>
      </c>
      <c r="BT7" s="24">
        <v>38.85</v>
      </c>
      <c r="BU7" s="24">
        <v>40.32</v>
      </c>
      <c r="BV7" s="24" t="s">
        <v>102</v>
      </c>
      <c r="BW7" s="24" t="s">
        <v>102</v>
      </c>
      <c r="BX7" s="24" t="s">
        <v>102</v>
      </c>
      <c r="BY7" s="24">
        <v>60.59</v>
      </c>
      <c r="BZ7" s="24">
        <v>60</v>
      </c>
      <c r="CA7" s="24">
        <v>57.71</v>
      </c>
      <c r="CB7" s="24" t="s">
        <v>102</v>
      </c>
      <c r="CC7" s="24" t="s">
        <v>102</v>
      </c>
      <c r="CD7" s="24" t="s">
        <v>102</v>
      </c>
      <c r="CE7" s="24">
        <v>625.83000000000004</v>
      </c>
      <c r="CF7" s="24">
        <v>601.26</v>
      </c>
      <c r="CG7" s="24" t="s">
        <v>102</v>
      </c>
      <c r="CH7" s="24" t="s">
        <v>102</v>
      </c>
      <c r="CI7" s="24" t="s">
        <v>102</v>
      </c>
      <c r="CJ7" s="24">
        <v>280.23</v>
      </c>
      <c r="CK7" s="24">
        <v>282.70999999999998</v>
      </c>
      <c r="CL7" s="24">
        <v>286.17</v>
      </c>
      <c r="CM7" s="24" t="s">
        <v>102</v>
      </c>
      <c r="CN7" s="24" t="s">
        <v>102</v>
      </c>
      <c r="CO7" s="24" t="s">
        <v>102</v>
      </c>
      <c r="CP7" s="24">
        <v>45.37</v>
      </c>
      <c r="CQ7" s="24">
        <v>45.67</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4.18</v>
      </c>
      <c r="DM7" s="24">
        <v>8.16</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2023-01-25T09:11:06Z</cp:lastPrinted>
  <dcterms:created xsi:type="dcterms:W3CDTF">2023-01-12T23:49:12Z</dcterms:created>
  <dcterms:modified xsi:type="dcterms:W3CDTF">2023-01-25T11:08:35Z</dcterms:modified>
  <cp:category/>
</cp:coreProperties>
</file>