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経営比較分析表\令和3年度分\"/>
    </mc:Choice>
  </mc:AlternateContent>
  <workbookProtection workbookAlgorithmName="SHA-512" workbookHashValue="wALRER0/IJ+HfMqRT/DqgRtxnyd+IPGz7QMQ4xnzkNlVzR4RM2l27PMNvPLyODdpRZMNBC/emhCedeI7BYvq8Q==" workbookSaltValue="ZquqfdNnD8H3tN6MjgbT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<sst xmlns="http://schemas.openxmlformats.org/spreadsheetml/2006/main" count="236" uniqueCount="119">
  <si>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</si>
  <si>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</si>
  <si>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</si>
  <si>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</si>
  <si>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</si>
  <si>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</si>
  <si>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</si>
  <si>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</si>
  <si>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</si>
  <si>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</si>
  <si>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</si>
  <si>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</si>
  <si>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</si>
  <si>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</si>
  <si>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</si>
  <si>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</si>
  <si>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</si>
  <si>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</si>
  <si>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</si>
  <si>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</si>
  <si>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</si>
  <si>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</si>
  <si>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</si>
  <si>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</si>
  <si>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</si>
  <si>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</si>
  <si>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</si>
  <si>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</si>
  <si>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</si>
  <si>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</si>
  <si>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</si>
  <si>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</si>
  <si>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</si>
  <si>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</si>
  <si>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</si>
  <si>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</si>
  <si>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</si>
  <si>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</si>
  <si>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</si>
  <si>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</si>
  <si>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</si>
  <si>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</si>
  <si>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</si>
  <si>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</si>
  <si>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</si>
  <si>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</si>
  <si>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</si>
  <si>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</si>
  <si>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</si>
  <si>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</si>
  <si>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</si>
  <si>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</si>
  <si>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</si>
  <si>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</si>
  <si>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</si>
  <si>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</si>
  <si>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</si>
  <si>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</si>
  <si>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</si>
  <si>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</si>
  <si>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</si>
  <si>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</si>
  <si>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</si>
  <si>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</si>
  <si>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</si>
  <si>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</si>
  <si>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</si>
  <si>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</si>
  <si>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</si>
  <si>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</si>
  <si>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</si>
  <si>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</si>
  <si>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</si>
  <si>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</si>
  <si>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</si>
  <si>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</si>
  <si>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</si>
  <si>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</si>
  <si>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</si>
  <si>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</si>
  <si>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</si>
  <si>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</si>
  <si>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</si>
  <si>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</si>
  <si>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</si>
  <si>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</si>
  <si>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</si>
  <si>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</si>
  <si>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</si>
  <si>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</si>
  <si>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</si>
  <si>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</si>
  <si>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</si>
  <si>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</si>
  <si>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</si>
  <si>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</si>
  <si>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</si>
  <si>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</si>
  <si>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</si>
  <si>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</si>
  <si>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</si>
  <si>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</si>
  <si>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</si>
  <si>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</si>
  <si>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</si>
  <si>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</si>
  <si>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</si>
  <si>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</si>
  <si>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</si>
  <si>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</si>
  <si>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</si>
  <si>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</si>
  <si>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</si>
  <si>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</si>
  <si>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</si>
  <si>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</si>
  <si>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収益的収支比率については、100％前後で推移はしているが、公債費の償還など一般会計繰入金に依存しているのが現状である。
　企業債残高に事業規模比率に関しては、事業規模が小さいため他の類似団体よりは高い数値になってしまっている。
　現状水洗化率は100％ではあり、少子高齢化・過疎化など人口減少が進んでいるため使用料収入の増加は見込めない。</t>
    <rPh sb="1" eb="4">
      <t>シュウエキテキ</t>
    </rPh>
    <rPh sb="4" eb="6">
      <t>シュウシ</t>
    </rPh>
    <rPh sb="6" eb="8">
      <t>ヒリツ</t>
    </rPh>
    <rPh sb="18" eb="19">
      <t>ゼン</t>
    </rPh>
    <rPh sb="19" eb="20">
      <t>アト</t>
    </rPh>
    <rPh sb="21" eb="23">
      <t>スイイ</t>
    </rPh>
    <rPh sb="30" eb="33">
      <t>コウサイヒ</t>
    </rPh>
    <rPh sb="34" eb="36">
      <t>ショウカン</t>
    </rPh>
    <rPh sb="38" eb="42">
      <t>イッパンカイケイ</t>
    </rPh>
    <rPh sb="42" eb="45">
      <t>クリイレキン</t>
    </rPh>
    <rPh sb="46" eb="48">
      <t>イゾン</t>
    </rPh>
    <rPh sb="54" eb="56">
      <t>ゲンジョウ</t>
    </rPh>
    <rPh sb="62" eb="65">
      <t>キギョウサイ</t>
    </rPh>
    <rPh sb="65" eb="67">
      <t>ザンダカ</t>
    </rPh>
    <rPh sb="68" eb="72">
      <t>ジギョウキボ</t>
    </rPh>
    <rPh sb="72" eb="74">
      <t>ヒリツ</t>
    </rPh>
    <rPh sb="75" eb="76">
      <t>カン</t>
    </rPh>
    <rPh sb="80" eb="84">
      <t>ジギョウキボ</t>
    </rPh>
    <rPh sb="85" eb="86">
      <t>チイ</t>
    </rPh>
    <rPh sb="90" eb="91">
      <t>タ</t>
    </rPh>
    <rPh sb="92" eb="94">
      <t>ルイジ</t>
    </rPh>
    <rPh sb="94" eb="96">
      <t>ダンタイ</t>
    </rPh>
    <rPh sb="99" eb="100">
      <t>タカ</t>
    </rPh>
    <rPh sb="101" eb="103">
      <t>スウチ</t>
    </rPh>
    <rPh sb="116" eb="122">
      <t>ゲンジョウスイセンカリツ</t>
    </rPh>
    <rPh sb="132" eb="137">
      <t>ショウシコウレイカ</t>
    </rPh>
    <rPh sb="138" eb="141">
      <t>カソカ</t>
    </rPh>
    <rPh sb="143" eb="147">
      <t>ジンコウゲンショウ</t>
    </rPh>
    <rPh sb="148" eb="149">
      <t>スス</t>
    </rPh>
    <rPh sb="155" eb="158">
      <t>シヨウリョウ</t>
    </rPh>
    <rPh sb="158" eb="160">
      <t>シュウニュウ</t>
    </rPh>
    <rPh sb="161" eb="163">
      <t>ゾウカ</t>
    </rPh>
    <rPh sb="164" eb="166">
      <t>ミコ</t>
    </rPh>
    <phoneticPr fontId="4"/>
  </si>
  <si>
    <t>　処理場の規模が小規模であり、設備機器点数も少数であるため単年度に集中しないように計画を立てて行っている。今後時期は未定ではあるが大規模改修も見据え安定経営に努めていきたい。</t>
    <rPh sb="1" eb="4">
      <t>ショリジョウ</t>
    </rPh>
    <rPh sb="5" eb="7">
      <t>キボ</t>
    </rPh>
    <rPh sb="8" eb="11">
      <t>ショウキボ</t>
    </rPh>
    <rPh sb="15" eb="19">
      <t>セツビキキ</t>
    </rPh>
    <rPh sb="19" eb="21">
      <t>テンスウ</t>
    </rPh>
    <rPh sb="22" eb="24">
      <t>ショウスウ</t>
    </rPh>
    <rPh sb="29" eb="32">
      <t>タンネンド</t>
    </rPh>
    <rPh sb="33" eb="35">
      <t>シュウチュウ</t>
    </rPh>
    <rPh sb="41" eb="43">
      <t>ケイカク</t>
    </rPh>
    <rPh sb="44" eb="45">
      <t>タ</t>
    </rPh>
    <rPh sb="47" eb="48">
      <t>オコナ</t>
    </rPh>
    <rPh sb="53" eb="55">
      <t>コンゴ</t>
    </rPh>
    <rPh sb="55" eb="57">
      <t>ジキ</t>
    </rPh>
    <rPh sb="58" eb="60">
      <t>ミテイ</t>
    </rPh>
    <rPh sb="65" eb="70">
      <t>ダイキボカイシュウ</t>
    </rPh>
    <rPh sb="71" eb="73">
      <t>ミス</t>
    </rPh>
    <rPh sb="74" eb="78">
      <t>アンテイケイエイ</t>
    </rPh>
    <rPh sb="79" eb="80">
      <t>ツト</t>
    </rPh>
    <phoneticPr fontId="4"/>
  </si>
  <si>
    <t>　供用開始後20年以上経過しているため、施設の大規模改修等を行う時期になってきている。水洗化率も100％であるためこれ以上の使用料収入も見込めないため使用料の改定も視野に入れ経営を行っている。大規模改修を行う場合は、計画的に単年度に集中しないよう行い、経営の安定化を図りたい。</t>
    <rPh sb="1" eb="6">
      <t>キョウヨウカイシゴ</t>
    </rPh>
    <rPh sb="8" eb="9">
      <t>ネン</t>
    </rPh>
    <rPh sb="9" eb="11">
      <t>イジョウ</t>
    </rPh>
    <rPh sb="11" eb="13">
      <t>ケイカ</t>
    </rPh>
    <rPh sb="20" eb="22">
      <t>シセツ</t>
    </rPh>
    <rPh sb="23" eb="26">
      <t>ダイキボ</t>
    </rPh>
    <rPh sb="26" eb="29">
      <t>カイシュウトウ</t>
    </rPh>
    <rPh sb="30" eb="31">
      <t>オコナ</t>
    </rPh>
    <rPh sb="32" eb="34">
      <t>ジキ</t>
    </rPh>
    <rPh sb="43" eb="47">
      <t>スイセンカリツ</t>
    </rPh>
    <rPh sb="59" eb="61">
      <t>イジョウ</t>
    </rPh>
    <rPh sb="62" eb="67">
      <t>シヨウリョウシュウニュウ</t>
    </rPh>
    <rPh sb="68" eb="70">
      <t>ミコ</t>
    </rPh>
    <rPh sb="75" eb="78">
      <t>シヨウリョウ</t>
    </rPh>
    <rPh sb="79" eb="81">
      <t>カイテイ</t>
    </rPh>
    <rPh sb="82" eb="84">
      <t>シヤ</t>
    </rPh>
    <rPh sb="85" eb="86">
      <t>イ</t>
    </rPh>
    <rPh sb="87" eb="89">
      <t>ケイエイ</t>
    </rPh>
    <rPh sb="90" eb="91">
      <t>オコナ</t>
    </rPh>
    <rPh sb="96" eb="101">
      <t>ダイキボカイシュウ</t>
    </rPh>
    <rPh sb="102" eb="103">
      <t>オコナ</t>
    </rPh>
    <rPh sb="104" eb="106">
      <t>バアイ</t>
    </rPh>
    <rPh sb="108" eb="111">
      <t>ケイカクテキ</t>
    </rPh>
    <rPh sb="112" eb="115">
      <t>タンネンド</t>
    </rPh>
    <rPh sb="116" eb="118">
      <t>シュウチュウ</t>
    </rPh>
    <rPh sb="123" eb="124">
      <t>オコナ</t>
    </rPh>
    <rPh sb="126" eb="128">
      <t>ケイエイ</t>
    </rPh>
    <rPh sb="129" eb="132">
      <t>アンテイカ</t>
    </rPh>
    <rPh sb="133" eb="13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</si>
</sst>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C-4DCA-93E3-A63279EDEA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6C-4DCA-93E3-A63279EDEA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43.33</c:v>
                </c:pt>
                <c:pt idx="2">
                  <c:v>43.33</c:v>
                </c:pt>
                <c:pt idx="3">
                  <c:v>43.33</c:v>
                </c:pt>
                <c:pt idx="4">
                  <c:v>43.33</c:v>
                </c:pt>
              </c:numCache>
            </c:numRef>
          </c:val>
          <c:extLst>
            <c:ext xmlns:c16="http://schemas.microsoft.com/office/drawing/2014/chart" uri="{C3380CC4-5D6E-409C-BE32-E72D297353CC}">
              <c16:uniqueId val="{00000000-2379-4736-96EF-65497B7C2E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2379-4736-96EF-65497B7C2E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61-4D35-A9DD-7CDD936F2D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DA61-4D35-A9DD-7CDD936F2D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97.4</c:v>
                </c:pt>
                <c:pt idx="1">
                  <c:v>95.09</c:v>
                </c:pt>
                <c:pt idx="2">
                  <c:v>97.11</c:v>
                </c:pt>
                <c:pt idx="3">
                  <c:v>110.57</c:v>
                </c:pt>
                <c:pt idx="4">
                  <c:v>96.95</c:v>
                </c:pt>
              </c:numCache>
            </c:numRef>
          </c:val>
          <c:extLst>
            <c:ext xmlns:c16="http://schemas.microsoft.com/office/drawing/2014/chart" uri="{C3380CC4-5D6E-409C-BE32-E72D297353CC}">
              <c16:uniqueId val="{00000000-D63A-4E20-B9C5-D93DA84870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A-4E20-B9C5-D93DA84870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E-470D-B3A1-708434A443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E-470D-B3A1-708434A443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7F-46BC-9CBC-5E3E5C40E5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F-46BC-9CBC-5E3E5C40E5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1-4DD6-88A5-D9301DC99B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1-4DD6-88A5-D9301DC99B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C-4E83-8B0A-63AFFFE28B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C-4E83-8B0A-63AFFFE28B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1248.1600000000001</c:v>
                </c:pt>
                <c:pt idx="1">
                  <c:v>1177.17</c:v>
                </c:pt>
                <c:pt idx="2">
                  <c:v>1026.24</c:v>
                </c:pt>
                <c:pt idx="3">
                  <c:v>926.81</c:v>
                </c:pt>
                <c:pt idx="4">
                  <c:v>834.85</c:v>
                </c:pt>
              </c:numCache>
            </c:numRef>
          </c:val>
          <c:extLst>
            <c:ext xmlns:c16="http://schemas.microsoft.com/office/drawing/2014/chart" uri="{C3380CC4-5D6E-409C-BE32-E72D297353CC}">
              <c16:uniqueId val="{00000000-D0A8-4AE2-8F2F-8CD352E321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D0A8-4AE2-8F2F-8CD352E321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91.11</c:v>
                </c:pt>
                <c:pt idx="1">
                  <c:v>82.46</c:v>
                </c:pt>
                <c:pt idx="2">
                  <c:v>80.040000000000006</c:v>
                </c:pt>
                <c:pt idx="3">
                  <c:v>83.35</c:v>
                </c:pt>
                <c:pt idx="4">
                  <c:v>38.53</c:v>
                </c:pt>
              </c:numCache>
            </c:numRef>
          </c:val>
          <c:extLst>
            <c:ext xmlns:c16="http://schemas.microsoft.com/office/drawing/2014/chart" uri="{C3380CC4-5D6E-409C-BE32-E72D297353CC}">
              <c16:uniqueId val="{00000000-4E3A-42D8-B861-C5DB20BE88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4E3A-42D8-B861-C5DB20BE88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197.49</c:v>
                </c:pt>
                <c:pt idx="1">
                  <c:v>191.36</c:v>
                </c:pt>
                <c:pt idx="2">
                  <c:v>199.33</c:v>
                </c:pt>
                <c:pt idx="3">
                  <c:v>188.91</c:v>
                </c:pt>
                <c:pt idx="4">
                  <c:v>393.26</c:v>
                </c:pt>
              </c:numCache>
            </c:numRef>
          </c:val>
          <c:extLst>
            <c:ext xmlns:c16="http://schemas.microsoft.com/office/drawing/2014/chart" uri="{C3380CC4-5D6E-409C-BE32-E72D297353CC}">
              <c16:uniqueId val="{00000000-5665-4DB2-AF55-D0C92233EC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5665-4DB2-AF55-D0C92233EC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柳津町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3135</v>
      </c>
      <c r="AM8" s="37"/>
      <c r="AN8" s="37"/>
      <c r="AO8" s="37"/>
      <c r="AP8" s="37"/>
      <c r="AQ8" s="37"/>
      <c r="AR8" s="37"/>
      <c r="AS8" s="37"/>
      <c r="AT8" s="38">
        <f>データ!T6</f>
        <v>175.82</v>
      </c>
      <c r="AU8" s="38"/>
      <c r="AV8" s="38"/>
      <c r="AW8" s="38"/>
      <c r="AX8" s="38"/>
      <c r="AY8" s="38"/>
      <c r="AZ8" s="38"/>
      <c r="BA8" s="38"/>
      <c r="BB8" s="38">
        <f>データ!U6</f>
        <v>17.829999999999998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1.55</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48</v>
      </c>
      <c r="AM10" s="37"/>
      <c r="AN10" s="37"/>
      <c r="AO10" s="37"/>
      <c r="AP10" s="37"/>
      <c r="AQ10" s="37"/>
      <c r="AR10" s="37"/>
      <c r="AS10" s="37"/>
      <c r="AT10" s="38">
        <f>データ!W6</f>
        <v>0.05</v>
      </c>
      <c r="AU10" s="38"/>
      <c r="AV10" s="38"/>
      <c r="AW10" s="38"/>
      <c r="AX10" s="38"/>
      <c r="AY10" s="38"/>
      <c r="AZ10" s="38"/>
      <c r="BA10" s="38"/>
      <c r="BB10" s="38">
        <f>データ!X6</f>
        <v>960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44</v>
      </c>
      <c r="N86" s="12" t="s">
        <v>44</v>
      </c>
      <c r="O86" s="12" t="str">
        <f>データ!EO6</f>
        <v>【0.00】</v>
      </c>
    </row>
  </sheetData>
  <sheetProtection algorithmName="SHA-512" hashValue="LCYYX0HaBgNIXZGDLFzFv+7PklRWjpo4VeysRXfzALMdYQDLtgF3LbuNLhjBYQbm8rNimzDybHzpQhvfb7QH9Q==" saltValue="l22R4J2chMfZhYY9bm+F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74233</v>
      </c>
      <c r="D6" s="19">
        <f t="shared" si="3"/>
        <v>47</v>
      </c>
      <c r="E6" s="19">
        <f t="shared" si="3"/>
        <v>17</v>
      </c>
      <c r="F6" s="19">
        <f t="shared" si="3"/>
        <v>8</v>
      </c>
      <c r="G6" s="19">
        <f t="shared" si="3"/>
        <v>0</v>
      </c>
      <c r="H6" s="19" t="str">
        <f t="shared" si="3"/>
        <v>福島県　柳津町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1.55</v>
      </c>
      <c r="Q6" s="20">
        <f t="shared" si="3"/>
        <v>100</v>
      </c>
      <c r="R6" s="20">
        <f t="shared" si="3"/>
        <v>3850</v>
      </c>
      <c r="S6" s="20">
        <f t="shared" si="3"/>
        <v>3135</v>
      </c>
      <c r="T6" s="20">
        <f t="shared" si="3"/>
        <v>175.82</v>
      </c>
      <c r="U6" s="20">
        <f t="shared" si="3"/>
        <v>17.829999999999998</v>
      </c>
      <c r="V6" s="20">
        <f t="shared" si="3"/>
        <v>48</v>
      </c>
      <c r="W6" s="20">
        <f t="shared" si="3"/>
        <v>0.05</v>
      </c>
      <c r="X6" s="20">
        <f t="shared" si="3"/>
        <v>960</v>
      </c>
      <c r="Y6" s="21">
        <f>IF(Y7="",NA(),Y7)</f>
        <v>97.4</v>
      </c>
      <c r="Z6" s="21">
        <f t="shared" ref="Z6:AH6" si="4">IF(Z7="",NA(),Z7)</f>
        <v>95.09</v>
      </c>
      <c r="AA6" s="21">
        <f t="shared" si="4"/>
        <v>97.11</v>
      </c>
      <c r="AB6" s="21">
        <f t="shared" si="4"/>
        <v>110.57</v>
      </c>
      <c r="AC6" s="21">
        <f t="shared" si="4"/>
        <v>96.95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1248.1600000000001</v>
      </c>
      <c r="BG6" s="21">
        <f t="shared" ref="BG6:BO6" si="7">IF(BG7="",NA(),BG7)</f>
        <v>1177.17</v>
      </c>
      <c r="BH6" s="21">
        <f t="shared" si="7"/>
        <v>1026.24</v>
      </c>
      <c r="BI6" s="21">
        <f t="shared" si="7"/>
        <v>926.81</v>
      </c>
      <c r="BJ6" s="21">
        <f t="shared" si="7"/>
        <v>834.85</v>
      </c>
      <c r="BK6" s="21">
        <f t="shared" si="7"/>
        <v>243.02</v>
      </c>
      <c r="BL6" s="21">
        <f t="shared" si="7"/>
        <v>196.19</v>
      </c>
      <c r="BM6" s="21">
        <f t="shared" si="7"/>
        <v>129.4</v>
      </c>
      <c r="BN6" s="21">
        <f t="shared" si="7"/>
        <v>126.26</v>
      </c>
      <c r="BO6" s="21">
        <f t="shared" si="7"/>
        <v>113.17</v>
      </c>
      <c r="BP6" s="20" t="str">
        <f>IF(BP7="","",IF(BP7="-","【-】","【"&amp;SUBSTITUTE(TEXT(BP7,"#,##0.00"),"-","△")&amp;"】"))</f>
        <v>【113.17】</v>
      </c>
      <c r="BQ6" s="21">
        <f>IF(BQ7="",NA(),BQ7)</f>
        <v>91.11</v>
      </c>
      <c r="BR6" s="21">
        <f t="shared" ref="BR6:BZ6" si="8">IF(BR7="",NA(),BR7)</f>
        <v>82.46</v>
      </c>
      <c r="BS6" s="21">
        <f t="shared" si="8"/>
        <v>80.040000000000006</v>
      </c>
      <c r="BT6" s="21">
        <f t="shared" si="8"/>
        <v>83.35</v>
      </c>
      <c r="BU6" s="21">
        <f t="shared" si="8"/>
        <v>38.53</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197.49</v>
      </c>
      <c r="CC6" s="21">
        <f t="shared" ref="CC6:CK6" si="9">IF(CC7="",NA(),CC7)</f>
        <v>191.36</v>
      </c>
      <c r="CD6" s="21">
        <f t="shared" si="9"/>
        <v>199.33</v>
      </c>
      <c r="CE6" s="21">
        <f t="shared" si="9"/>
        <v>188.91</v>
      </c>
      <c r="CF6" s="21">
        <f t="shared" si="9"/>
        <v>393.26</v>
      </c>
      <c r="CG6" s="21">
        <f t="shared" si="9"/>
        <v>456.7</v>
      </c>
      <c r="CH6" s="21">
        <f t="shared" si="9"/>
        <v>485</v>
      </c>
      <c r="CI6" s="21">
        <f t="shared" si="9"/>
        <v>501.56</v>
      </c>
      <c r="CJ6" s="21">
        <f t="shared" si="9"/>
        <v>528.78</v>
      </c>
      <c r="CK6" s="21">
        <f t="shared" si="9"/>
        <v>596.92999999999995</v>
      </c>
      <c r="CL6" s="20" t="str">
        <f>IF(CL7="","",IF(CL7="-","【-】","【"&amp;SUBSTITUTE(TEXT(CL7,"#,##0.00"),"-","△")&amp;"】"))</f>
        <v>【596.93】</v>
      </c>
      <c r="CM6" s="20">
        <f>IF(CM7="",NA(),CM7)</f>
        <v>0</v>
      </c>
      <c r="CN6" s="21">
        <f t="shared" ref="CN6:CV6" si="10">IF(CN7="",NA(),CN7)</f>
        <v>43.33</v>
      </c>
      <c r="CO6" s="21">
        <f t="shared" si="10"/>
        <v>43.33</v>
      </c>
      <c r="CP6" s="21">
        <f t="shared" si="10"/>
        <v>43.33</v>
      </c>
      <c r="CQ6" s="21">
        <f t="shared" si="10"/>
        <v>43.33</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74233</v>
      </c>
      <c r="D7" s="23">
        <v>47</v>
      </c>
      <c r="E7" s="23">
        <v>17</v>
      </c>
      <c r="F7" s="23">
        <v>8</v>
      </c>
      <c r="G7" s="23">
        <v>0</v>
      </c>
      <c r="H7" s="23" t="s">
        <v>98</v>
      </c>
      <c r="I7" s="23" t="s">
        <v>99</v>
      </c>
      <c r="J7" s="23" t="s">
        <v>100</v>
      </c>
      <c r="K7" s="23" t="s">
        <v>101</v>
      </c>
      <c r="L7" s="23" t="s">
        <v>102</v>
      </c>
      <c r="M7" s="23" t="s">
        <v>103</v>
      </c>
      <c r="N7" s="24" t="s">
        <v>104</v>
      </c>
      <c r="O7" s="24" t="s">
        <v>105</v>
      </c>
      <c r="P7" s="24">
        <v>1.55</v>
      </c>
      <c r="Q7" s="24">
        <v>100</v>
      </c>
      <c r="R7" s="24">
        <v>3850</v>
      </c>
      <c r="S7" s="24">
        <v>3135</v>
      </c>
      <c r="T7" s="24">
        <v>175.82</v>
      </c>
      <c r="U7" s="24">
        <v>17.829999999999998</v>
      </c>
      <c r="V7" s="24">
        <v>48</v>
      </c>
      <c r="W7" s="24">
        <v>0.05</v>
      </c>
      <c r="X7" s="24">
        <v>960</v>
      </c>
      <c r="Y7" s="24">
        <v>97.4</v>
      </c>
      <c r="Z7" s="24">
        <v>95.09</v>
      </c>
      <c r="AA7" s="24">
        <v>97.11</v>
      </c>
      <c r="AB7" s="24">
        <v>110.57</v>
      </c>
      <c r="AC7" s="24">
        <v>96.95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1248.1600000000001</v>
      </c>
      <c r="BG7" s="24">
        <v>1177.17</v>
      </c>
      <c r="BH7" s="24">
        <v>1026.24</v>
      </c>
      <c r="BI7" s="24">
        <v>926.81</v>
      </c>
      <c r="BJ7" s="24">
        <v>834.85</v>
      </c>
      <c r="BK7" s="24">
        <v>243.02</v>
      </c>
      <c r="BL7" s="24">
        <v>196.19</v>
      </c>
      <c r="BM7" s="24">
        <v>129.4</v>
      </c>
      <c r="BN7" s="24">
        <v>126.26</v>
      </c>
      <c r="BO7" s="24">
        <v>113.17</v>
      </c>
      <c r="BP7" s="24">
        <v>113.17</v>
      </c>
      <c r="BQ7" s="24">
        <v>91.11</v>
      </c>
      <c r="BR7" s="24">
        <v>82.46</v>
      </c>
      <c r="BS7" s="24">
        <v>80.040000000000006</v>
      </c>
      <c r="BT7" s="24">
        <v>83.35</v>
      </c>
      <c r="BU7" s="24">
        <v>38.53</v>
      </c>
      <c r="BV7" s="24">
        <v>41.35</v>
      </c>
      <c r="BW7" s="24">
        <v>39.07</v>
      </c>
      <c r="BX7" s="24">
        <v>38.409999999999997</v>
      </c>
      <c r="BY7" s="24">
        <v>35.869999999999997</v>
      </c>
      <c r="BZ7" s="24">
        <v>31.6</v>
      </c>
      <c r="CA7" s="24">
        <v>31.6</v>
      </c>
      <c r="CB7" s="24">
        <v>197.49</v>
      </c>
      <c r="CC7" s="24">
        <v>191.36</v>
      </c>
      <c r="CD7" s="24">
        <v>199.33</v>
      </c>
      <c r="CE7" s="24">
        <v>188.91</v>
      </c>
      <c r="CF7" s="24">
        <v>393.26</v>
      </c>
      <c r="CG7" s="24">
        <v>456.7</v>
      </c>
      <c r="CH7" s="24">
        <v>485</v>
      </c>
      <c r="CI7" s="24">
        <v>501.56</v>
      </c>
      <c r="CJ7" s="24">
        <v>528.78</v>
      </c>
      <c r="CK7" s="24">
        <v>596.92999999999995</v>
      </c>
      <c r="CL7" s="24">
        <v>596.92999999999995</v>
      </c>
      <c r="CM7" s="24">
        <v>0</v>
      </c>
      <c r="CN7" s="24">
        <v>43.33</v>
      </c>
      <c r="CO7" s="24">
        <v>43.33</v>
      </c>
      <c r="CP7" s="24">
        <v>43.33</v>
      </c>
      <c r="CQ7" s="24">
        <v>43.33</v>
      </c>
      <c r="CR7" s="24">
        <v>27.26</v>
      </c>
      <c r="CS7" s="24">
        <v>27.09</v>
      </c>
      <c r="CT7" s="24">
        <v>26.64</v>
      </c>
      <c r="CU7" s="24">
        <v>26.11</v>
      </c>
      <c r="CV7" s="24">
        <v>24.44</v>
      </c>
      <c r="CW7" s="24">
        <v>24.44</v>
      </c>
      <c r="CX7" s="24">
        <v>100</v>
      </c>
      <c r="CY7" s="24">
        <v>100</v>
      </c>
      <c r="CZ7" s="24">
        <v>100</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2023-02-13T00:39:56Z</cp:lastPrinted>
  <dcterms:created xsi:type="dcterms:W3CDTF">2023-01-13T00:07:04Z</dcterms:created>
  <dcterms:modified xsi:type="dcterms:W3CDTF">2023-02-13T00:57:43Z</dcterms:modified>
  <cp:category/>
</cp:coreProperties>
</file>