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5000_老健局　認知症施策・地域介護推進課\予算係\01予算執行\R5執行\01-2　サービス提供体制確保事業\05 縮小案の検討\★要綱改正\発出用\局長通知\"/>
    </mc:Choice>
  </mc:AlternateContent>
  <xr:revisionPtr revIDLastSave="0" documentId="13_ncr:1_{CD0719C8-0524-4DDB-9471-4AF2EE95A0D3}" xr6:coauthVersionLast="47" xr6:coauthVersionMax="47" xr10:uidLastSave="{00000000-0000-0000-0000-000000000000}"/>
  <bookViews>
    <workbookView xWindow="-120" yWindow="-120" windowWidth="29040" windowHeight="15840" xr2:uid="{00000000-000D-0000-FFFF-FFFF00000000}"/>
  </bookViews>
  <sheets>
    <sheet name="別添３" sheetId="5" r:id="rId1"/>
  </sheets>
  <definedNames>
    <definedName name="_xlnm.Print_Area" localSheetId="0">別添３!$A$1:$N$45</definedName>
    <definedName name="Z_0013D02D_7229_42E9_BC29_9561B8875AB4_.wvu.Cols" localSheetId="0" hidden="1">別添３!$G:$H</definedName>
    <definedName name="Z_0013D02D_7229_42E9_BC29_9561B8875AB4_.wvu.PrintArea" localSheetId="0" hidden="1">別添３!$A$1:$N$45</definedName>
  </definedNames>
  <calcPr calcId="191029"/>
  <customWorkbookViews>
    <customWorkbookView name="厚生労働省ネットワークシステム - 個人用ビュー" guid="{0013D02D-7229-42E9-BC29-9561B8875AB4}"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5" l="1"/>
  <c r="I33" i="5"/>
  <c r="M32" i="5"/>
  <c r="I32" i="5"/>
  <c r="M31" i="5"/>
  <c r="I31" i="5"/>
  <c r="M30" i="5"/>
  <c r="I30" i="5"/>
  <c r="M29" i="5"/>
  <c r="I29" i="5"/>
  <c r="M28" i="5"/>
  <c r="I28" i="5"/>
  <c r="M27" i="5"/>
  <c r="I27" i="5"/>
  <c r="M26" i="5"/>
  <c r="I26" i="5"/>
  <c r="M25" i="5"/>
  <c r="I25" i="5"/>
  <c r="M24" i="5"/>
  <c r="I24" i="5"/>
  <c r="M23" i="5"/>
  <c r="I23" i="5"/>
  <c r="M22" i="5"/>
  <c r="M21" i="5"/>
  <c r="I21" i="5"/>
  <c r="M20" i="5"/>
  <c r="I20" i="5"/>
  <c r="M19" i="5"/>
  <c r="I19" i="5"/>
  <c r="M18" i="5"/>
  <c r="I18" i="5"/>
  <c r="M17" i="5"/>
  <c r="I17" i="5"/>
  <c r="M16" i="5"/>
  <c r="I16" i="5"/>
  <c r="M15" i="5"/>
  <c r="I15" i="5"/>
  <c r="M14" i="5"/>
  <c r="I14" i="5"/>
  <c r="M13" i="5"/>
  <c r="I13" i="5"/>
  <c r="M12" i="5"/>
  <c r="I12" i="5"/>
  <c r="M11" i="5"/>
  <c r="I11" i="5"/>
  <c r="M10" i="5"/>
  <c r="I10" i="5"/>
  <c r="M9" i="5"/>
  <c r="I9" i="5"/>
  <c r="M8" i="5"/>
  <c r="I8" i="5"/>
  <c r="M7" i="5"/>
  <c r="I7" i="5"/>
  <c r="M6" i="5"/>
  <c r="I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455F0F72-D7E4-484C-BD7F-08D7524B55A1}">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<sst xmlns="http://schemas.openxmlformats.org/spreadsheetml/2006/main" count="145" uniqueCount="60">
  <si>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</si>
  <si>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</si>
  <si>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</si>
  <si>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</si>
  <si>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</si>
  <si>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</si>
  <si>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</si>
  <si>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</si>
  <si>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</si>
  <si>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</si>
  <si>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</si>
  <si>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</si>
  <si>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</si>
  <si>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</si>
  <si>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</si>
  <si>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</si>
  <si>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</si>
  <si>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</si>
  <si>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</si>
  <si>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</si>
  <si>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</si>
  <si>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</si>
  <si>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</si>
  <si>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</si>
  <si>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</si>
  <si>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</si>
  <si>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</si>
  <si>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</si>
  <si>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</si>
  <si>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</si>
  <si>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</si>
  <si>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</si>
  <si>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</si>
  <si>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</si>
  <si>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</si>
  <si>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</si>
  <si>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</si>
  <si>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</si>
  <si>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</si>
  <si>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</si>
  <si>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</si>
  <si>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</si>
  <si>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</si>
  <si>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</si>
  <si>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振興課、老人保健課連名事務連絡）別紙１の２に基づきサービス提供している事業所を指す。</t>
    <rPh sb="35" eb="38">
      <t>ジギョウショ</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</si>
  <si>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</si>
  <si>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</si>
  <si>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</si>
  <si>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</si>
  <si>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</si>
  <si>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</si>
  <si>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</si>
  <si>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</si>
  <si>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</si>
  <si>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</si>
  <si>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</si>
  <si>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</si>
  <si>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</si>
  <si>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phoneticPr fontId="1"/>
  </si>
  <si>
    <t>　・１事業所・施設等につき、（１）（ア）、（１）（イ）、（１）（ウ）それぞれを基準単価まで助成することができる。
　・令和５年10月１日以降に支給された「割増賃金・手当」のうち、新型コロナウイルス感染症への対応に係る業務手当については、職員一人につき、日額による支給の場合には１日あたり４千円を
　補助上限とし、１月あたり２万円を限度額とする。また、月額又は時給による支給の場合には１月あたり２万円を補助上限の限度額とする。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1">
      <t>レイワ</t>
    </rPh>
    <rPh sb="62" eb="63">
      <t>ネン</t>
    </rPh>
    <rPh sb="65" eb="66">
      <t>ガツ</t>
    </rPh>
    <rPh sb="67" eb="68">
      <t>ニチ</t>
    </rPh>
    <rPh sb="68" eb="70">
      <t>イコウ</t>
    </rPh>
    <rPh sb="71" eb="73">
      <t>シキュウ</t>
    </rPh>
    <rPh sb="77" eb="79">
      <t>ワリマシ</t>
    </rPh>
    <rPh sb="79" eb="81">
      <t>チンギン</t>
    </rPh>
    <rPh sb="82" eb="84">
      <t>テアテ</t>
    </rPh>
    <rPh sb="89" eb="91">
      <t>シンガタ</t>
    </rPh>
    <rPh sb="98" eb="101">
      <t>カンセンショウ</t>
    </rPh>
    <rPh sb="103" eb="105">
      <t>タイオウ</t>
    </rPh>
    <rPh sb="106" eb="107">
      <t>カカ</t>
    </rPh>
    <rPh sb="108" eb="110">
      <t>ギョウム</t>
    </rPh>
    <rPh sb="110" eb="112">
      <t>テアテ</t>
    </rPh>
    <rPh sb="118" eb="120">
      <t>ショクイン</t>
    </rPh>
    <rPh sb="120" eb="122">
      <t>ヒトリ</t>
    </rPh>
    <rPh sb="126" eb="128">
      <t>ニチガク</t>
    </rPh>
    <rPh sb="131" eb="133">
      <t>シキュウ</t>
    </rPh>
    <rPh sb="134" eb="136">
      <t>バアイ</t>
    </rPh>
    <rPh sb="139" eb="140">
      <t>ニチ</t>
    </rPh>
    <rPh sb="144" eb="146">
      <t>センエン</t>
    </rPh>
    <rPh sb="149" eb="151">
      <t>ホジョ</t>
    </rPh>
    <rPh sb="151" eb="153">
      <t>ジョウゲン</t>
    </rPh>
    <rPh sb="157" eb="158">
      <t>ツキ</t>
    </rPh>
    <rPh sb="162" eb="164">
      <t>マンエン</t>
    </rPh>
    <rPh sb="165" eb="168">
      <t>ゲンドガク</t>
    </rPh>
    <rPh sb="175" eb="177">
      <t>ゲツガク</t>
    </rPh>
    <rPh sb="177" eb="178">
      <t>マタ</t>
    </rPh>
    <rPh sb="179" eb="181">
      <t>ジキュウ</t>
    </rPh>
    <rPh sb="184" eb="186">
      <t>シキュウ</t>
    </rPh>
    <rPh sb="187" eb="189">
      <t>バアイ</t>
    </rPh>
    <rPh sb="192" eb="193">
      <t>ツキ</t>
    </rPh>
    <rPh sb="197" eb="199">
      <t>マンエン</t>
    </rPh>
    <rPh sb="200" eb="202">
      <t>ホジョ</t>
    </rPh>
    <rPh sb="202" eb="204">
      <t>ジョウゲン</t>
    </rPh>
    <rPh sb="205" eb="208">
      <t>ゲンドガク</t>
    </rPh>
    <rPh sb="215" eb="218">
      <t>ジギョウショ</t>
    </rPh>
    <rPh sb="219" eb="221">
      <t>シセツ</t>
    </rPh>
    <rPh sb="263" eb="266">
      <t>ジョセイガク</t>
    </rPh>
    <rPh sb="350" eb="351">
      <t>ノゾ</t>
    </rPh>
    <rPh sb="353" eb="354">
      <t>オヨ</t>
    </rPh>
    <rPh sb="369" eb="371">
      <t>トクベツ</t>
    </rPh>
    <rPh sb="372" eb="374">
      <t>ジジョウ</t>
    </rPh>
    <rPh sb="382" eb="383">
      <t>コ</t>
    </rPh>
    <rPh sb="385" eb="387">
      <t>ヒツヨウ</t>
    </rPh>
    <rPh sb="390" eb="392">
      <t>バアイ</t>
    </rPh>
    <rPh sb="398" eb="400">
      <t>コベツ</t>
    </rPh>
    <rPh sb="400" eb="402">
      <t>キョウギ</t>
    </rPh>
    <rPh sb="403" eb="405">
      <t>ジッシ</t>
    </rPh>
    <rPh sb="407" eb="409">
      <t>コウセイ</t>
    </rPh>
    <rPh sb="409" eb="412">
      <t>ロウドウショウ</t>
    </rPh>
    <rPh sb="413" eb="414">
      <t>トク</t>
    </rPh>
    <rPh sb="415" eb="417">
      <t>ヒツヨウ</t>
    </rPh>
    <rPh sb="418" eb="419">
      <t>ミト</t>
    </rPh>
    <rPh sb="421" eb="423">
      <t>バアイ</t>
    </rPh>
    <rPh sb="424" eb="425">
      <t>カギ</t>
    </rPh>
    <rPh sb="427" eb="429">
      <t>キジュン</t>
    </rPh>
    <rPh sb="429" eb="431">
      <t>タンカ</t>
    </rPh>
    <rPh sb="432" eb="434">
      <t>ウワノ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</si>
</sst>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sz val="20"/>
      <color theme="1"/>
      <name val="ＭＳ Ｐ明朝"/>
      <family val="1"/>
      <charset val="128"/>
    </font>
    <font>
      <sz val="28"/>
      <name val="ＭＳ Ｐ明朝"/>
      <family val="1"/>
      <charset val="128"/>
    </font>
    <font>
      <sz val="28"/>
      <color theme="1"/>
      <name val="ＭＳ Ｐ明朝"/>
      <family val="1"/>
      <charset val="128"/>
    </font>
    <font>
      <u/>
      <sz val="14"/>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9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3">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3" fillId="0" borderId="0" xfId="0" applyFont="1" applyFill="1">
      <alignment vertical="center"/>
    </xf>
    <xf numFmtId="0" fontId="14" fillId="0" borderId="0" xfId="0" applyFont="1" applyFill="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0" borderId="0" xfId="0" applyFont="1" applyFill="1">
      <alignment vertical="center"/>
    </xf>
    <xf numFmtId="0" fontId="17"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38" fontId="10" fillId="0" borderId="1" xfId="1" applyFont="1" applyFill="1" applyBorder="1" applyAlignment="1">
      <alignment horizontal="left" vertical="top" wrapText="1"/>
    </xf>
    <xf numFmtId="0" fontId="10" fillId="0" borderId="1" xfId="0" applyFont="1" applyFill="1" applyBorder="1" applyAlignment="1">
      <alignment horizontal="left" vertical="center" wrapText="1" shrinkToFit="1"/>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5" borderId="5" xfId="1" applyFont="1" applyFill="1" applyBorder="1" applyAlignment="1">
      <alignment horizontal="left" vertical="top" wrapText="1"/>
    </xf>
    <xf numFmtId="38" fontId="10" fillId="5" borderId="6" xfId="1" applyFont="1" applyFill="1" applyBorder="1" applyAlignment="1">
      <alignment horizontal="left" vertical="top" wrapText="1"/>
    </xf>
    <xf numFmtId="38" fontId="10" fillId="5" borderId="7" xfId="1" applyFont="1" applyFill="1" applyBorder="1" applyAlignment="1">
      <alignment horizontal="left" vertical="top" wrapText="1"/>
    </xf>
    <xf numFmtId="38" fontId="10" fillId="5" borderId="8" xfId="1" applyFont="1" applyFill="1" applyBorder="1" applyAlignment="1">
      <alignment horizontal="left" vertical="top" wrapText="1"/>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5" borderId="9"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color rgb="FFCC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9B91-483B-451D-A53B-DFDC937D3222}">
  <sheetPr>
    <tabColor theme="7"/>
    <pageSetUpPr fitToPage="1"/>
  </sheetPr>
  <dimension ref="A1:N45"/>
  <sheetViews>
    <sheetView showGridLines="0" tabSelected="1" zoomScale="70" zoomScaleNormal="70" zoomScaleSheetLayoutView="50" zoomScalePageLayoutView="70" workbookViewId="0">
      <selection activeCell="I34" sqref="I34:J35"/>
    </sheetView>
  </sheetViews>
  <sheetFormatPr defaultRowHeight="14.25" outlineLevelRow="1" outlineLevelCol="1"/>
  <cols>
    <col min="1" max="2" width="4.625" style="2" customWidth="1"/>
    <col min="3" max="3" width="13.875" style="2" customWidth="1"/>
    <col min="4" max="4" width="3.875" style="2" customWidth="1"/>
    <col min="5" max="5" width="35.625" style="2" customWidth="1"/>
    <col min="6" max="6" width="23.25" style="2" customWidth="1"/>
    <col min="7" max="8" width="16.375" style="2" hidden="1" customWidth="1" outlineLevel="1"/>
    <col min="9" max="9" width="60.875" style="2" customWidth="1" collapsed="1"/>
    <col min="10" max="10" width="27.5" style="2" customWidth="1"/>
    <col min="11" max="11" width="26.125" style="2" customWidth="1"/>
    <col min="12" max="12" width="15.5" style="2" customWidth="1"/>
    <col min="13" max="13" width="49.125" style="2" customWidth="1"/>
    <col min="14" max="14" width="15.75" style="2" customWidth="1"/>
    <col min="15" max="15" width="2.25" style="2" customWidth="1"/>
    <col min="16" max="16384" width="9" style="2"/>
  </cols>
  <sheetData>
    <row r="1" spans="1:14" ht="62.25" customHeight="1">
      <c r="A1" s="38" t="s">
        <v>52</v>
      </c>
      <c r="B1" s="1"/>
      <c r="C1" s="29"/>
      <c r="I1" s="28"/>
      <c r="K1" s="4"/>
      <c r="L1" s="8"/>
      <c r="M1" s="4"/>
    </row>
    <row r="2" spans="1:14" ht="55.5" customHeight="1">
      <c r="A2" s="39" t="s">
        <v>17</v>
      </c>
      <c r="B2" s="45"/>
      <c r="C2" s="46"/>
      <c r="D2" s="46"/>
      <c r="E2" s="46"/>
      <c r="F2" s="46"/>
      <c r="G2" s="46"/>
      <c r="H2" s="46"/>
      <c r="I2" s="46"/>
      <c r="J2" s="46"/>
      <c r="K2" s="47"/>
      <c r="L2" s="47"/>
      <c r="M2" s="47"/>
      <c r="N2" s="48"/>
    </row>
    <row r="3" spans="1:14" ht="30" customHeight="1">
      <c r="A3" s="40"/>
      <c r="B3" s="50"/>
      <c r="C3" s="51"/>
      <c r="D3" s="51"/>
      <c r="E3" s="51"/>
      <c r="F3" s="51"/>
      <c r="G3" s="51"/>
      <c r="H3" s="51"/>
      <c r="I3" s="83" t="s">
        <v>45</v>
      </c>
      <c r="J3" s="84"/>
      <c r="K3" s="84"/>
      <c r="L3" s="84"/>
      <c r="M3" s="84"/>
      <c r="N3" s="85"/>
    </row>
    <row r="4" spans="1:14" ht="387" customHeight="1">
      <c r="A4" s="41"/>
      <c r="B4" s="52"/>
      <c r="C4" s="86" t="s">
        <v>51</v>
      </c>
      <c r="D4" s="87"/>
      <c r="E4" s="87"/>
      <c r="F4" s="88"/>
      <c r="G4" s="91" t="s">
        <v>19</v>
      </c>
      <c r="H4" s="91"/>
      <c r="I4" s="92" t="s">
        <v>58</v>
      </c>
      <c r="J4" s="93"/>
      <c r="K4" s="94" t="s">
        <v>55</v>
      </c>
      <c r="L4" s="95"/>
      <c r="M4" s="98" t="s">
        <v>56</v>
      </c>
      <c r="N4" s="98"/>
    </row>
    <row r="5" spans="1:14" ht="42.75" customHeight="1">
      <c r="A5" s="42"/>
      <c r="B5" s="53"/>
      <c r="C5" s="89"/>
      <c r="D5" s="89"/>
      <c r="E5" s="89"/>
      <c r="F5" s="90"/>
      <c r="G5" s="16" t="s">
        <v>14</v>
      </c>
      <c r="H5" s="16" t="s">
        <v>15</v>
      </c>
      <c r="I5" s="99" t="s">
        <v>43</v>
      </c>
      <c r="J5" s="100"/>
      <c r="K5" s="96"/>
      <c r="L5" s="97"/>
      <c r="M5" s="101" t="s">
        <v>43</v>
      </c>
      <c r="N5" s="101"/>
    </row>
    <row r="6" spans="1:14" ht="36" customHeight="1">
      <c r="A6" s="43"/>
      <c r="B6" s="54"/>
      <c r="C6" s="81" t="s">
        <v>11</v>
      </c>
      <c r="D6" s="58">
        <v>1</v>
      </c>
      <c r="E6" s="80" t="s">
        <v>3</v>
      </c>
      <c r="F6" s="58" t="s">
        <v>8</v>
      </c>
      <c r="G6" s="17">
        <v>5365</v>
      </c>
      <c r="H6" s="18"/>
      <c r="I6" s="19">
        <f>ROUND(G6*10%,0)</f>
        <v>537</v>
      </c>
      <c r="J6" s="13" t="s">
        <v>21</v>
      </c>
      <c r="K6" s="9">
        <v>537</v>
      </c>
      <c r="L6" s="37" t="s">
        <v>21</v>
      </c>
      <c r="M6" s="9">
        <f>ROUND(G6*5%,0)</f>
        <v>268</v>
      </c>
      <c r="N6" s="13" t="s">
        <v>21</v>
      </c>
    </row>
    <row r="7" spans="1:14" ht="36" customHeight="1">
      <c r="A7" s="43"/>
      <c r="B7" s="54"/>
      <c r="C7" s="81"/>
      <c r="D7" s="58">
        <v>2</v>
      </c>
      <c r="E7" s="80"/>
      <c r="F7" s="58" t="s">
        <v>9</v>
      </c>
      <c r="G7" s="20">
        <v>6836</v>
      </c>
      <c r="H7" s="21"/>
      <c r="I7" s="10">
        <f t="shared" ref="I7:I13" si="0">ROUND(G7*10%,0)</f>
        <v>684</v>
      </c>
      <c r="J7" s="13" t="s">
        <v>21</v>
      </c>
      <c r="K7" s="9">
        <v>684</v>
      </c>
      <c r="L7" s="37" t="s">
        <v>21</v>
      </c>
      <c r="M7" s="9">
        <f t="shared" ref="M7:M13" si="1">ROUND(G7*5%,0)</f>
        <v>342</v>
      </c>
      <c r="N7" s="13" t="s">
        <v>21</v>
      </c>
    </row>
    <row r="8" spans="1:14" ht="36" customHeight="1">
      <c r="A8" s="43"/>
      <c r="B8" s="54"/>
      <c r="C8" s="81"/>
      <c r="D8" s="58">
        <v>3</v>
      </c>
      <c r="E8" s="80"/>
      <c r="F8" s="58" t="s">
        <v>10</v>
      </c>
      <c r="G8" s="20">
        <v>8894</v>
      </c>
      <c r="H8" s="21"/>
      <c r="I8" s="10">
        <f t="shared" si="0"/>
        <v>889</v>
      </c>
      <c r="J8" s="13" t="s">
        <v>21</v>
      </c>
      <c r="K8" s="9">
        <v>889</v>
      </c>
      <c r="L8" s="37" t="s">
        <v>21</v>
      </c>
      <c r="M8" s="9">
        <f t="shared" si="1"/>
        <v>445</v>
      </c>
      <c r="N8" s="13" t="s">
        <v>21</v>
      </c>
    </row>
    <row r="9" spans="1:14" ht="36" customHeight="1">
      <c r="A9" s="43"/>
      <c r="B9" s="54"/>
      <c r="C9" s="81"/>
      <c r="D9" s="58">
        <v>4</v>
      </c>
      <c r="E9" s="102" t="s">
        <v>28</v>
      </c>
      <c r="F9" s="102"/>
      <c r="G9" s="20">
        <v>2306</v>
      </c>
      <c r="H9" s="21"/>
      <c r="I9" s="10">
        <f t="shared" si="0"/>
        <v>231</v>
      </c>
      <c r="J9" s="13" t="s">
        <v>21</v>
      </c>
      <c r="K9" s="9">
        <v>231</v>
      </c>
      <c r="L9" s="37" t="s">
        <v>21</v>
      </c>
      <c r="M9" s="9">
        <f t="shared" si="1"/>
        <v>115</v>
      </c>
      <c r="N9" s="13" t="s">
        <v>21</v>
      </c>
    </row>
    <row r="10" spans="1:14" ht="36" customHeight="1">
      <c r="A10" s="43"/>
      <c r="B10" s="54"/>
      <c r="C10" s="81"/>
      <c r="D10" s="58">
        <v>5</v>
      </c>
      <c r="E10" s="80" t="s">
        <v>41</v>
      </c>
      <c r="F10" s="80"/>
      <c r="G10" s="20">
        <v>2259</v>
      </c>
      <c r="H10" s="21"/>
      <c r="I10" s="10">
        <f t="shared" si="0"/>
        <v>226</v>
      </c>
      <c r="J10" s="13" t="s">
        <v>21</v>
      </c>
      <c r="K10" s="9">
        <v>226</v>
      </c>
      <c r="L10" s="37" t="s">
        <v>21</v>
      </c>
      <c r="M10" s="9">
        <f t="shared" si="1"/>
        <v>113</v>
      </c>
      <c r="N10" s="13" t="s">
        <v>21</v>
      </c>
    </row>
    <row r="11" spans="1:14" ht="36" customHeight="1">
      <c r="A11" s="43"/>
      <c r="B11" s="54"/>
      <c r="C11" s="81"/>
      <c r="D11" s="58">
        <v>6</v>
      </c>
      <c r="E11" s="80" t="s">
        <v>40</v>
      </c>
      <c r="F11" s="58" t="s">
        <v>8</v>
      </c>
      <c r="G11" s="20">
        <v>5644</v>
      </c>
      <c r="H11" s="21"/>
      <c r="I11" s="10">
        <f t="shared" si="0"/>
        <v>564</v>
      </c>
      <c r="J11" s="13" t="s">
        <v>21</v>
      </c>
      <c r="K11" s="9">
        <v>564</v>
      </c>
      <c r="L11" s="37" t="s">
        <v>21</v>
      </c>
      <c r="M11" s="9">
        <f t="shared" si="1"/>
        <v>282</v>
      </c>
      <c r="N11" s="13" t="s">
        <v>21</v>
      </c>
    </row>
    <row r="12" spans="1:14" ht="36" customHeight="1">
      <c r="A12" s="43"/>
      <c r="B12" s="54"/>
      <c r="C12" s="81"/>
      <c r="D12" s="58">
        <v>7</v>
      </c>
      <c r="E12" s="80"/>
      <c r="F12" s="58" t="s">
        <v>9</v>
      </c>
      <c r="G12" s="21">
        <v>7095</v>
      </c>
      <c r="H12" s="21"/>
      <c r="I12" s="10">
        <f t="shared" si="0"/>
        <v>710</v>
      </c>
      <c r="J12" s="13" t="s">
        <v>21</v>
      </c>
      <c r="K12" s="9">
        <v>710</v>
      </c>
      <c r="L12" s="37" t="s">
        <v>21</v>
      </c>
      <c r="M12" s="9">
        <f t="shared" si="1"/>
        <v>355</v>
      </c>
      <c r="N12" s="13" t="s">
        <v>21</v>
      </c>
    </row>
    <row r="13" spans="1:14" ht="36" customHeight="1">
      <c r="A13" s="43"/>
      <c r="B13" s="54"/>
      <c r="C13" s="81"/>
      <c r="D13" s="58">
        <v>8</v>
      </c>
      <c r="E13" s="80"/>
      <c r="F13" s="58" t="s">
        <v>10</v>
      </c>
      <c r="G13" s="21">
        <v>11334</v>
      </c>
      <c r="H13" s="21"/>
      <c r="I13" s="10">
        <f t="shared" si="0"/>
        <v>1133</v>
      </c>
      <c r="J13" s="13" t="s">
        <v>21</v>
      </c>
      <c r="K13" s="9">
        <v>1133</v>
      </c>
      <c r="L13" s="37" t="s">
        <v>21</v>
      </c>
      <c r="M13" s="9">
        <f t="shared" si="1"/>
        <v>567</v>
      </c>
      <c r="N13" s="13" t="s">
        <v>21</v>
      </c>
    </row>
    <row r="14" spans="1:14" ht="36" customHeight="1">
      <c r="A14" s="43"/>
      <c r="B14" s="54"/>
      <c r="C14" s="59" t="s">
        <v>25</v>
      </c>
      <c r="D14" s="58">
        <v>9</v>
      </c>
      <c r="E14" s="80" t="s">
        <v>39</v>
      </c>
      <c r="F14" s="80"/>
      <c r="G14" s="21">
        <v>4440</v>
      </c>
      <c r="H14" s="22">
        <v>16.600000000000001</v>
      </c>
      <c r="I14" s="10">
        <f>ROUND(G14/H14*10%,0)</f>
        <v>27</v>
      </c>
      <c r="J14" s="13" t="s">
        <v>22</v>
      </c>
      <c r="K14" s="9" t="s">
        <v>7</v>
      </c>
      <c r="L14" s="13"/>
      <c r="M14" s="9">
        <f>ROUND(G14/H14*5%,0)</f>
        <v>13</v>
      </c>
      <c r="N14" s="13" t="s">
        <v>22</v>
      </c>
    </row>
    <row r="15" spans="1:14" ht="36" customHeight="1">
      <c r="A15" s="43"/>
      <c r="B15" s="54"/>
      <c r="C15" s="81" t="s">
        <v>12</v>
      </c>
      <c r="D15" s="58">
        <v>10</v>
      </c>
      <c r="E15" s="80" t="s">
        <v>38</v>
      </c>
      <c r="F15" s="80"/>
      <c r="G15" s="20">
        <v>2464</v>
      </c>
      <c r="H15" s="21"/>
      <c r="I15" s="10">
        <f>ROUND(G15*10%*1.3,0)</f>
        <v>320</v>
      </c>
      <c r="J15" s="13" t="s">
        <v>21</v>
      </c>
      <c r="K15" s="9" t="s">
        <v>7</v>
      </c>
      <c r="L15" s="13"/>
      <c r="M15" s="9">
        <f>ROUND(G15*5%*1.3,0)</f>
        <v>160</v>
      </c>
      <c r="N15" s="13" t="s">
        <v>21</v>
      </c>
    </row>
    <row r="16" spans="1:14" ht="36" customHeight="1">
      <c r="A16" s="43"/>
      <c r="B16" s="54"/>
      <c r="C16" s="81"/>
      <c r="D16" s="58">
        <v>11</v>
      </c>
      <c r="E16" s="80" t="s">
        <v>1</v>
      </c>
      <c r="F16" s="80"/>
      <c r="G16" s="20">
        <v>2604</v>
      </c>
      <c r="H16" s="21"/>
      <c r="I16" s="10">
        <f t="shared" ref="I16:I21" si="2">ROUND(G16*10%*1.3,0)</f>
        <v>339</v>
      </c>
      <c r="J16" s="13" t="s">
        <v>21</v>
      </c>
      <c r="K16" s="9" t="s">
        <v>7</v>
      </c>
      <c r="L16" s="13"/>
      <c r="M16" s="9">
        <f t="shared" ref="M16:M23" si="3">ROUND(G16*5%*1.3,0)</f>
        <v>169</v>
      </c>
      <c r="N16" s="13" t="s">
        <v>21</v>
      </c>
    </row>
    <row r="17" spans="1:14" ht="36" customHeight="1">
      <c r="A17" s="43"/>
      <c r="B17" s="54"/>
      <c r="C17" s="81"/>
      <c r="D17" s="58">
        <v>12</v>
      </c>
      <c r="E17" s="80" t="s">
        <v>37</v>
      </c>
      <c r="F17" s="80"/>
      <c r="G17" s="20">
        <v>2395</v>
      </c>
      <c r="H17" s="21"/>
      <c r="I17" s="10">
        <f t="shared" si="2"/>
        <v>311</v>
      </c>
      <c r="J17" s="13" t="s">
        <v>21</v>
      </c>
      <c r="K17" s="9" t="s">
        <v>7</v>
      </c>
      <c r="L17" s="13"/>
      <c r="M17" s="9">
        <f t="shared" si="3"/>
        <v>156</v>
      </c>
      <c r="N17" s="13" t="s">
        <v>21</v>
      </c>
    </row>
    <row r="18" spans="1:14" ht="36" customHeight="1">
      <c r="A18" s="43"/>
      <c r="B18" s="54"/>
      <c r="C18" s="81"/>
      <c r="D18" s="58">
        <v>13</v>
      </c>
      <c r="E18" s="80" t="s">
        <v>36</v>
      </c>
      <c r="F18" s="80"/>
      <c r="G18" s="20">
        <v>1050</v>
      </c>
      <c r="H18" s="21"/>
      <c r="I18" s="10">
        <f t="shared" si="2"/>
        <v>137</v>
      </c>
      <c r="J18" s="13" t="s">
        <v>21</v>
      </c>
      <c r="K18" s="9" t="s">
        <v>7</v>
      </c>
      <c r="L18" s="13"/>
      <c r="M18" s="9">
        <f t="shared" si="3"/>
        <v>68</v>
      </c>
      <c r="N18" s="13" t="s">
        <v>21</v>
      </c>
    </row>
    <row r="19" spans="1:14" ht="36" customHeight="1">
      <c r="A19" s="43"/>
      <c r="B19" s="54"/>
      <c r="C19" s="81"/>
      <c r="D19" s="58">
        <v>14</v>
      </c>
      <c r="E19" s="80" t="s">
        <v>35</v>
      </c>
      <c r="F19" s="80"/>
      <c r="G19" s="20">
        <v>3904</v>
      </c>
      <c r="H19" s="21"/>
      <c r="I19" s="10">
        <f t="shared" si="2"/>
        <v>508</v>
      </c>
      <c r="J19" s="13" t="s">
        <v>21</v>
      </c>
      <c r="K19" s="9" t="s">
        <v>7</v>
      </c>
      <c r="L19" s="13"/>
      <c r="M19" s="9">
        <f t="shared" si="3"/>
        <v>254</v>
      </c>
      <c r="N19" s="13" t="s">
        <v>21</v>
      </c>
    </row>
    <row r="20" spans="1:14" ht="36" customHeight="1">
      <c r="A20" s="43"/>
      <c r="B20" s="54"/>
      <c r="C20" s="81"/>
      <c r="D20" s="58">
        <v>15</v>
      </c>
      <c r="E20" s="80" t="s">
        <v>2</v>
      </c>
      <c r="F20" s="80"/>
      <c r="G20" s="20">
        <v>1566</v>
      </c>
      <c r="H20" s="21"/>
      <c r="I20" s="10">
        <f t="shared" si="2"/>
        <v>204</v>
      </c>
      <c r="J20" s="13" t="s">
        <v>21</v>
      </c>
      <c r="K20" s="9" t="s">
        <v>7</v>
      </c>
      <c r="L20" s="13"/>
      <c r="M20" s="9">
        <f t="shared" si="3"/>
        <v>102</v>
      </c>
      <c r="N20" s="13" t="s">
        <v>21</v>
      </c>
    </row>
    <row r="21" spans="1:14" ht="36" customHeight="1">
      <c r="A21" s="43"/>
      <c r="B21" s="54"/>
      <c r="C21" s="81"/>
      <c r="D21" s="58">
        <v>16</v>
      </c>
      <c r="E21" s="80" t="s">
        <v>34</v>
      </c>
      <c r="F21" s="80"/>
      <c r="G21" s="20">
        <v>1141</v>
      </c>
      <c r="H21" s="21"/>
      <c r="I21" s="10">
        <f t="shared" si="2"/>
        <v>148</v>
      </c>
      <c r="J21" s="13" t="s">
        <v>21</v>
      </c>
      <c r="K21" s="9" t="s">
        <v>7</v>
      </c>
      <c r="L21" s="13"/>
      <c r="M21" s="9">
        <f t="shared" si="3"/>
        <v>74</v>
      </c>
      <c r="N21" s="13" t="s">
        <v>21</v>
      </c>
    </row>
    <row r="22" spans="1:14" s="3" customFormat="1" ht="36" customHeight="1" outlineLevel="1">
      <c r="A22" s="43"/>
      <c r="B22" s="54"/>
      <c r="C22" s="81"/>
      <c r="D22" s="58">
        <v>17</v>
      </c>
      <c r="E22" s="80" t="s">
        <v>33</v>
      </c>
      <c r="F22" s="80"/>
      <c r="G22" s="20">
        <v>4335</v>
      </c>
      <c r="H22" s="21"/>
      <c r="I22" s="9" t="s">
        <v>7</v>
      </c>
      <c r="J22" s="13"/>
      <c r="K22" s="9" t="s">
        <v>7</v>
      </c>
      <c r="L22" s="13"/>
      <c r="M22" s="9">
        <f t="shared" si="3"/>
        <v>282</v>
      </c>
      <c r="N22" s="13" t="s">
        <v>21</v>
      </c>
    </row>
    <row r="23" spans="1:14" s="7" customFormat="1" ht="36" customHeight="1" outlineLevel="1">
      <c r="A23" s="44"/>
      <c r="B23" s="55"/>
      <c r="C23" s="81"/>
      <c r="D23" s="58">
        <v>18</v>
      </c>
      <c r="E23" s="82" t="s">
        <v>42</v>
      </c>
      <c r="F23" s="82"/>
      <c r="G23" s="11">
        <v>252.12364423314503</v>
      </c>
      <c r="H23" s="12"/>
      <c r="I23" s="10">
        <f t="shared" ref="I23" si="4">G23*10%*1.3</f>
        <v>32.776073750308854</v>
      </c>
      <c r="J23" s="13" t="s">
        <v>21</v>
      </c>
      <c r="K23" s="9" t="s">
        <v>7</v>
      </c>
      <c r="L23" s="13"/>
      <c r="M23" s="9">
        <f t="shared" si="3"/>
        <v>16</v>
      </c>
      <c r="N23" s="13" t="s">
        <v>21</v>
      </c>
    </row>
    <row r="24" spans="1:14" ht="36" customHeight="1">
      <c r="A24" s="43"/>
      <c r="B24" s="54"/>
      <c r="C24" s="79" t="s">
        <v>26</v>
      </c>
      <c r="D24" s="58">
        <v>19</v>
      </c>
      <c r="E24" s="80" t="s">
        <v>32</v>
      </c>
      <c r="F24" s="80"/>
      <c r="G24" s="20">
        <v>4746</v>
      </c>
      <c r="H24" s="21"/>
      <c r="I24" s="10">
        <f>ROUND(G24*10%,0)</f>
        <v>475</v>
      </c>
      <c r="J24" s="13" t="s">
        <v>21</v>
      </c>
      <c r="K24" s="9" t="s">
        <v>7</v>
      </c>
      <c r="L24" s="13"/>
      <c r="M24" s="9">
        <f>ROUND(G24*5%,0)</f>
        <v>237</v>
      </c>
      <c r="N24" s="13" t="s">
        <v>21</v>
      </c>
    </row>
    <row r="25" spans="1:14" ht="36" customHeight="1">
      <c r="A25" s="43"/>
      <c r="B25" s="54"/>
      <c r="C25" s="79"/>
      <c r="D25" s="58">
        <v>20</v>
      </c>
      <c r="E25" s="80" t="s">
        <v>31</v>
      </c>
      <c r="F25" s="80"/>
      <c r="G25" s="20">
        <v>6383</v>
      </c>
      <c r="H25" s="21"/>
      <c r="I25" s="10">
        <f>ROUND(G25*10%,0)</f>
        <v>638</v>
      </c>
      <c r="J25" s="13" t="s">
        <v>21</v>
      </c>
      <c r="K25" s="9" t="s">
        <v>7</v>
      </c>
      <c r="L25" s="13"/>
      <c r="M25" s="9">
        <f>ROUND(G25*5%,0)</f>
        <v>319</v>
      </c>
      <c r="N25" s="13" t="s">
        <v>21</v>
      </c>
    </row>
    <row r="26" spans="1:14" ht="36" customHeight="1">
      <c r="A26" s="43"/>
      <c r="B26" s="54"/>
      <c r="C26" s="79" t="s">
        <v>13</v>
      </c>
      <c r="D26" s="58">
        <v>21</v>
      </c>
      <c r="E26" s="80" t="s">
        <v>0</v>
      </c>
      <c r="F26" s="80"/>
      <c r="G26" s="20">
        <v>26260</v>
      </c>
      <c r="H26" s="22">
        <v>69.8</v>
      </c>
      <c r="I26" s="10">
        <f>ROUND(G26/H26*10%,0)</f>
        <v>38</v>
      </c>
      <c r="J26" s="13" t="s">
        <v>22</v>
      </c>
      <c r="K26" s="9" t="s">
        <v>7</v>
      </c>
      <c r="L26" s="13"/>
      <c r="M26" s="9">
        <f>ROUND(G26/H26*5%,0)</f>
        <v>19</v>
      </c>
      <c r="N26" s="13" t="s">
        <v>22</v>
      </c>
    </row>
    <row r="27" spans="1:14" ht="36" customHeight="1">
      <c r="A27" s="43"/>
      <c r="B27" s="54"/>
      <c r="C27" s="79"/>
      <c r="D27" s="58">
        <v>22</v>
      </c>
      <c r="E27" s="80" t="s">
        <v>5</v>
      </c>
      <c r="F27" s="80"/>
      <c r="G27" s="20">
        <v>10182</v>
      </c>
      <c r="H27" s="22">
        <v>25.5</v>
      </c>
      <c r="I27" s="10">
        <f t="shared" ref="I27:I33" si="5">ROUND(G27/H27*10%,0)</f>
        <v>40</v>
      </c>
      <c r="J27" s="13" t="s">
        <v>22</v>
      </c>
      <c r="K27" s="9" t="s">
        <v>7</v>
      </c>
      <c r="L27" s="13"/>
      <c r="M27" s="9">
        <f t="shared" ref="M27:M33" si="6">ROUND(G27/H27*5%,0)</f>
        <v>20</v>
      </c>
      <c r="N27" s="13" t="s">
        <v>22</v>
      </c>
    </row>
    <row r="28" spans="1:14" ht="36" customHeight="1">
      <c r="A28" s="43"/>
      <c r="B28" s="54"/>
      <c r="C28" s="79"/>
      <c r="D28" s="58">
        <v>23</v>
      </c>
      <c r="E28" s="80" t="s">
        <v>6</v>
      </c>
      <c r="F28" s="80"/>
      <c r="G28" s="20">
        <v>33213</v>
      </c>
      <c r="H28" s="22">
        <v>88.3</v>
      </c>
      <c r="I28" s="10">
        <f t="shared" si="5"/>
        <v>38</v>
      </c>
      <c r="J28" s="13" t="s">
        <v>22</v>
      </c>
      <c r="K28" s="9" t="s">
        <v>7</v>
      </c>
      <c r="L28" s="13"/>
      <c r="M28" s="9">
        <f t="shared" si="6"/>
        <v>19</v>
      </c>
      <c r="N28" s="13" t="s">
        <v>22</v>
      </c>
    </row>
    <row r="29" spans="1:14" ht="36" customHeight="1">
      <c r="A29" s="43"/>
      <c r="B29" s="54"/>
      <c r="C29" s="79"/>
      <c r="D29" s="58">
        <v>24</v>
      </c>
      <c r="E29" s="80" t="s">
        <v>30</v>
      </c>
      <c r="F29" s="80"/>
      <c r="G29" s="20">
        <v>32943</v>
      </c>
      <c r="H29" s="22">
        <v>68.900000000000006</v>
      </c>
      <c r="I29" s="10">
        <f t="shared" si="5"/>
        <v>48</v>
      </c>
      <c r="J29" s="13" t="s">
        <v>22</v>
      </c>
      <c r="K29" s="9" t="s">
        <v>7</v>
      </c>
      <c r="L29" s="13"/>
      <c r="M29" s="9">
        <f t="shared" si="6"/>
        <v>24</v>
      </c>
      <c r="N29" s="13" t="s">
        <v>22</v>
      </c>
    </row>
    <row r="30" spans="1:14" ht="36" customHeight="1">
      <c r="A30" s="43"/>
      <c r="B30" s="54"/>
      <c r="C30" s="79"/>
      <c r="D30" s="58">
        <v>25</v>
      </c>
      <c r="E30" s="80" t="s">
        <v>29</v>
      </c>
      <c r="F30" s="80"/>
      <c r="G30" s="20">
        <v>29098</v>
      </c>
      <c r="H30" s="22">
        <v>68.2</v>
      </c>
      <c r="I30" s="10">
        <f t="shared" si="5"/>
        <v>43</v>
      </c>
      <c r="J30" s="13" t="s">
        <v>22</v>
      </c>
      <c r="K30" s="9" t="s">
        <v>7</v>
      </c>
      <c r="L30" s="13"/>
      <c r="M30" s="9">
        <f t="shared" si="6"/>
        <v>21</v>
      </c>
      <c r="N30" s="13" t="s">
        <v>22</v>
      </c>
    </row>
    <row r="31" spans="1:14" ht="36" customHeight="1">
      <c r="A31" s="43"/>
      <c r="B31" s="54"/>
      <c r="C31" s="79"/>
      <c r="D31" s="58">
        <v>26</v>
      </c>
      <c r="E31" s="80" t="s">
        <v>4</v>
      </c>
      <c r="F31" s="80"/>
      <c r="G31" s="20">
        <v>5499</v>
      </c>
      <c r="H31" s="22">
        <v>15.1</v>
      </c>
      <c r="I31" s="10">
        <f t="shared" si="5"/>
        <v>36</v>
      </c>
      <c r="J31" s="13" t="s">
        <v>22</v>
      </c>
      <c r="K31" s="9" t="s">
        <v>7</v>
      </c>
      <c r="L31" s="13"/>
      <c r="M31" s="9">
        <f t="shared" si="6"/>
        <v>18</v>
      </c>
      <c r="N31" s="13" t="s">
        <v>22</v>
      </c>
    </row>
    <row r="32" spans="1:14" ht="36" customHeight="1">
      <c r="A32" s="43"/>
      <c r="B32" s="54"/>
      <c r="C32" s="79"/>
      <c r="D32" s="58">
        <v>27</v>
      </c>
      <c r="E32" s="64" t="s">
        <v>23</v>
      </c>
      <c r="F32" s="64"/>
      <c r="G32" s="21">
        <v>21621</v>
      </c>
      <c r="H32" s="22">
        <v>57.8</v>
      </c>
      <c r="I32" s="10">
        <f t="shared" si="5"/>
        <v>37</v>
      </c>
      <c r="J32" s="13" t="s">
        <v>22</v>
      </c>
      <c r="K32" s="9" t="s">
        <v>7</v>
      </c>
      <c r="L32" s="13"/>
      <c r="M32" s="9">
        <f t="shared" si="6"/>
        <v>19</v>
      </c>
      <c r="N32" s="13" t="s">
        <v>22</v>
      </c>
    </row>
    <row r="33" spans="1:14" ht="36" customHeight="1">
      <c r="A33" s="49"/>
      <c r="B33" s="56"/>
      <c r="C33" s="79"/>
      <c r="D33" s="58">
        <v>28</v>
      </c>
      <c r="E33" s="64" t="s">
        <v>24</v>
      </c>
      <c r="F33" s="64"/>
      <c r="G33" s="21">
        <v>8293</v>
      </c>
      <c r="H33" s="22">
        <v>23.4</v>
      </c>
      <c r="I33" s="10">
        <f t="shared" si="5"/>
        <v>35</v>
      </c>
      <c r="J33" s="13" t="s">
        <v>22</v>
      </c>
      <c r="K33" s="9" t="s">
        <v>7</v>
      </c>
      <c r="L33" s="13"/>
      <c r="M33" s="9">
        <f t="shared" si="6"/>
        <v>18</v>
      </c>
      <c r="N33" s="13" t="s">
        <v>22</v>
      </c>
    </row>
    <row r="34" spans="1:14" ht="409.5" customHeight="1">
      <c r="A34" s="65" t="s">
        <v>20</v>
      </c>
      <c r="B34" s="66"/>
      <c r="C34" s="66"/>
      <c r="D34" s="66"/>
      <c r="E34" s="66"/>
      <c r="F34" s="67"/>
      <c r="G34" s="14"/>
      <c r="H34" s="15"/>
      <c r="I34" s="71" t="s">
        <v>57</v>
      </c>
      <c r="J34" s="72"/>
      <c r="K34" s="75" t="s">
        <v>53</v>
      </c>
      <c r="L34" s="76"/>
      <c r="M34" s="75" t="s">
        <v>48</v>
      </c>
      <c r="N34" s="76"/>
    </row>
    <row r="35" spans="1:14" ht="95.25" customHeight="1">
      <c r="A35" s="68"/>
      <c r="B35" s="69"/>
      <c r="C35" s="69"/>
      <c r="D35" s="69"/>
      <c r="E35" s="69"/>
      <c r="F35" s="70"/>
      <c r="G35" s="14"/>
      <c r="H35" s="15"/>
      <c r="I35" s="73"/>
      <c r="J35" s="74"/>
      <c r="K35" s="77"/>
      <c r="L35" s="78"/>
      <c r="M35" s="77"/>
      <c r="N35" s="78"/>
    </row>
    <row r="36" spans="1:14" ht="105.75" customHeight="1">
      <c r="A36" s="60" t="s">
        <v>18</v>
      </c>
      <c r="B36" s="61"/>
      <c r="C36" s="61"/>
      <c r="D36" s="61"/>
      <c r="E36" s="61"/>
      <c r="F36" s="62"/>
      <c r="G36" s="5"/>
      <c r="H36" s="6"/>
      <c r="I36" s="63" t="s">
        <v>59</v>
      </c>
      <c r="J36" s="63"/>
      <c r="K36" s="63"/>
      <c r="L36" s="63"/>
      <c r="M36" s="63"/>
      <c r="N36" s="63"/>
    </row>
    <row r="37" spans="1:14" ht="22.5" customHeight="1">
      <c r="A37" s="33"/>
      <c r="B37" s="33"/>
      <c r="C37" s="33"/>
      <c r="D37" s="33"/>
      <c r="E37" s="33"/>
      <c r="F37" s="33"/>
      <c r="G37" s="34"/>
      <c r="H37" s="35"/>
      <c r="I37" s="36"/>
      <c r="J37" s="36"/>
      <c r="K37" s="36"/>
      <c r="L37" s="36"/>
      <c r="M37" s="36"/>
      <c r="N37" s="36"/>
    </row>
    <row r="38" spans="1:14" s="24" customFormat="1" ht="34.5" customHeight="1">
      <c r="A38" s="30" t="s">
        <v>27</v>
      </c>
      <c r="B38" s="30"/>
      <c r="C38" s="31"/>
      <c r="D38" s="31"/>
      <c r="E38" s="30"/>
      <c r="F38" s="31"/>
      <c r="G38" s="32"/>
      <c r="H38" s="32"/>
      <c r="I38" s="32"/>
      <c r="J38" s="32"/>
      <c r="K38" s="23"/>
      <c r="L38" s="23"/>
      <c r="M38" s="23"/>
    </row>
    <row r="39" spans="1:14" s="24" customFormat="1" ht="34.5" customHeight="1">
      <c r="A39" s="25" t="s">
        <v>46</v>
      </c>
      <c r="B39" s="25"/>
      <c r="C39" s="25"/>
      <c r="D39" s="25"/>
      <c r="E39" s="25"/>
      <c r="F39" s="25"/>
      <c r="G39" s="25"/>
      <c r="H39" s="25"/>
      <c r="I39" s="25"/>
      <c r="J39" s="25"/>
      <c r="K39" s="26"/>
      <c r="L39" s="26"/>
      <c r="M39" s="26"/>
    </row>
    <row r="40" spans="1:14" s="24" customFormat="1" ht="34.5" customHeight="1">
      <c r="A40" s="25" t="s">
        <v>49</v>
      </c>
      <c r="B40" s="25"/>
      <c r="C40" s="25"/>
      <c r="D40" s="25"/>
      <c r="E40" s="25"/>
      <c r="F40" s="25"/>
      <c r="G40" s="25"/>
      <c r="H40" s="25"/>
      <c r="I40" s="25"/>
      <c r="J40" s="25"/>
      <c r="K40" s="26"/>
      <c r="L40" s="26"/>
      <c r="M40" s="26"/>
    </row>
    <row r="41" spans="1:14" s="24" customFormat="1" ht="34.5" customHeight="1">
      <c r="A41" s="25"/>
      <c r="B41" s="25"/>
      <c r="C41" s="27" t="s">
        <v>50</v>
      </c>
      <c r="D41" s="25"/>
      <c r="E41" s="25"/>
      <c r="F41" s="25"/>
      <c r="G41" s="25"/>
      <c r="H41" s="25"/>
      <c r="I41" s="25"/>
      <c r="J41" s="25"/>
      <c r="K41" s="26"/>
      <c r="L41" s="26"/>
      <c r="M41" s="26"/>
    </row>
    <row r="42" spans="1:14" s="24" customFormat="1" ht="34.5" customHeight="1">
      <c r="A42" s="25" t="s">
        <v>16</v>
      </c>
      <c r="B42" s="25"/>
      <c r="C42" s="25"/>
      <c r="D42" s="25"/>
      <c r="E42" s="25"/>
      <c r="F42" s="25"/>
      <c r="G42" s="25"/>
      <c r="H42" s="25"/>
      <c r="I42" s="25"/>
      <c r="J42" s="25"/>
      <c r="K42" s="26"/>
      <c r="L42" s="26"/>
      <c r="M42" s="26"/>
    </row>
    <row r="43" spans="1:14" s="24" customFormat="1" ht="34.5" customHeight="1">
      <c r="A43" s="27" t="s">
        <v>47</v>
      </c>
      <c r="B43" s="27"/>
      <c r="C43" s="57"/>
      <c r="D43" s="57"/>
      <c r="E43" s="57"/>
      <c r="F43" s="57"/>
      <c r="G43" s="57"/>
      <c r="H43" s="57"/>
      <c r="I43" s="57"/>
      <c r="J43" s="57"/>
      <c r="K43" s="57"/>
      <c r="L43" s="57"/>
      <c r="M43" s="57"/>
      <c r="N43" s="25"/>
    </row>
    <row r="44" spans="1:14" s="24" customFormat="1" ht="34.5" customHeight="1">
      <c r="A44" s="27"/>
      <c r="B44" s="27" t="s">
        <v>44</v>
      </c>
      <c r="C44" s="57"/>
      <c r="D44" s="57"/>
      <c r="E44" s="57"/>
      <c r="F44" s="57"/>
      <c r="G44" s="57"/>
      <c r="H44" s="57"/>
      <c r="I44" s="57"/>
      <c r="J44" s="57"/>
      <c r="K44" s="57"/>
      <c r="L44" s="57"/>
      <c r="M44" s="57"/>
      <c r="N44" s="25"/>
    </row>
    <row r="45" spans="1:14" s="24" customFormat="1" ht="34.5" customHeight="1">
      <c r="A45" s="25" t="s">
        <v>54</v>
      </c>
      <c r="K45" s="26"/>
      <c r="L45" s="26"/>
      <c r="M45" s="26"/>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C24:C25"/>
    <mergeCell ref="E24:F24"/>
    <mergeCell ref="E25:F25"/>
    <mergeCell ref="C26:C33"/>
    <mergeCell ref="E26:F26"/>
    <mergeCell ref="E27:F27"/>
    <mergeCell ref="E28:F28"/>
    <mergeCell ref="E29:F29"/>
    <mergeCell ref="E30:F30"/>
    <mergeCell ref="E31:F31"/>
    <mergeCell ref="A36:F36"/>
    <mergeCell ref="I36:N36"/>
    <mergeCell ref="E32:F32"/>
    <mergeCell ref="E33:F33"/>
    <mergeCell ref="A34:F35"/>
    <mergeCell ref="I34:J35"/>
    <mergeCell ref="K34:L35"/>
    <mergeCell ref="M34:N35"/>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別添３</vt:lpstr>
      <vt:lpstr>別添３!Print_Area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加藤 浩一(katou-kouichi)</cp:lastModifiedBy>
  <cp:lastPrinted>2023-09-07T04:34:30Z</cp:lastPrinted>
  <dcterms:created xsi:type="dcterms:W3CDTF">2018-01-05T08:28:31Z</dcterms:created>
  <dcterms:modified xsi:type="dcterms:W3CDTF">2023-09-15T06:33:15Z</dcterms:modified>
</cp:coreProperties>
</file>