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_財政課\○財政係\●公営企業関係\Ｒ５公営企業\060118_【照会】公営企業に係る経営比較分析表（令和４年度決算）の分析等について\04_県回答\"/>
    </mc:Choice>
  </mc:AlternateContent>
  <workbookProtection workbookAlgorithmName="SHA-512" workbookHashValue="mCNr5ZuhnuTRAfgyI0M6uGsQphBr4hU8pgR/w2aLBwrz/couK3/vgRzKAYfTfKcgc4N6chunegIwxTBbV4b8vA==" workbookSaltValue="+XdOhlkUworiRAHqRUK28g=="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<sst xmlns="http://schemas.openxmlformats.org/spreadsheetml/2006/main" count="275" uniqueCount="117">
  <si>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</si>
  <si>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</si>
  <si>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</si>
  <si>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</si>
  <si>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</si>
  <si>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</si>
  <si>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</si>
  <si>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</si>
  <si>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</si>
  <si>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</si>
  <si>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</si>
  <si>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</si>
  <si>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</si>
  <si>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</si>
  <si>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</si>
  <si>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</si>
  <si>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</si>
  <si>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</si>
  <si>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</si>
  <si>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</si>
  <si>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</si>
  <si>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</si>
  <si>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</si>
  <si>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</si>
  <si>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</si>
  <si>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</si>
  <si>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</si>
  <si>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</si>
  <si>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</si>
  <si>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</si>
  <si>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</si>
  <si>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</si>
  <si>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</si>
  <si>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</si>
  <si>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</si>
  <si>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</si>
  <si>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</si>
  <si>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</si>
  <si>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</si>
  <si>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</si>
  <si>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</si>
  <si>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</si>
  <si>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</si>
  <si>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</si>
  <si>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</si>
  <si>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</si>
  <si>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</si>
  <si>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</si>
  <si>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</si>
  <si>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</si>
  <si>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</si>
  <si>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</si>
  <si>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</si>
  <si>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</si>
  <si>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</si>
  <si>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</si>
  <si>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</si>
  <si>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</si>
  <si>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</si>
  <si>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</si>
  <si>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</si>
  <si>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</si>
  <si>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</si>
  <si>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</si>
  <si>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</si>
  <si>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</si>
  <si>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</si>
  <si>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</si>
  <si>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</si>
  <si>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</si>
  <si>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</si>
  <si>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</si>
  <si>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</si>
  <si>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</si>
  <si>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</si>
  <si>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</si>
  <si>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</si>
  <si>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</si>
  <si>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</si>
  <si>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</si>
  <si>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</si>
  <si>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</si>
  <si>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</si>
  <si>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</si>
  <si>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</si>
  <si>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</si>
  <si>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</si>
  <si>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</si>
  <si>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</si>
  <si>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</si>
  <si>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</si>
  <si>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</si>
  <si>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</si>
  <si>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</si>
  <si>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</si>
  <si>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</si>
  <si>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</si>
  <si>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</si>
  <si>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</si>
  <si>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</si>
  <si>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</si>
  <si>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</si>
  <si>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</si>
  <si>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</si>
  <si>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</si>
  <si>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</si>
  <si>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</si>
  <si>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</si>
  <si>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</si>
  <si>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</si>
  <si>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</si>
  <si>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</si>
  <si>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</si>
  <si>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</si>
  <si>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喜多方処理区は平成５年度に供用開始し29年を経過、塩川処理区は平成14年度に供用開始し20年を経過しており、両処理区とも施設、設備の老朽化等による更新費用が増加する傾向となっている。このためストックマネジメント計画を策定し下水道施設の計画的かつ効率的な管理を実施していく必要がある。
　管渠については、法定耐用年数である50年を経過している箇所はありません。
</t>
    <phoneticPr fontId="4"/>
  </si>
  <si>
    <t>　本市の公共下水道事業は、類似団体平均値と比較して⑤経費回収率が低く⑥汚水処理原価が高い傾向にあります。これは、処理区域内人口密度が低いことや終末処理場が2か所ありコストが掛かっていることが主な要因であると考えられます。また、地理的な要因により施設の広域化・共同化を図っていくことも難しい状況です。
　拡張事業により下水道使用料は増加傾向ですが、少子高齢化による人口減少等の影響により更に厳しい経営状況となることが予想されます。
　このため、持続可能な下水道事業の経営を目指すため、令和４年度に喜多方市下水道事業経営戦略の見直しを行い、効率的な施設の利用促進による経費の削減や加入促進による収入の確保により経営の安定を目指します。</t>
    <phoneticPr fontId="4"/>
  </si>
  <si>
    <t>　公共下水道事業は、喜多方処理区、塩川処理区の２処理区があり、令和3年度に全体計画の見直しを行ったため令和４年度末の整備率は約84％となってる。また、終末処理場である喜多方浄化センター、塩川浄化センターにおいては、施設、設備の老朽化等による更新費用や維持管理経費が増加していく傾向となっている。
①　経常収支比率については、100％を超えてはいるが、一般会計負担金に依存し収支を保っている状況である。
③　流動比率については、法適用して間もないことから資金が少なくまた、多額の企業債償還金があるため100％を下回っているが、平均値と同程度で今後は償還金の減少により上昇していく見込である。
④　企業債残高対事業規模比率については、企業債償還を一般会計の負担としている。
⑤　経費回収率については、下水道使用料の増加により前年と比較して改善しているが、100％に満たない状況であり汚水処理経費の節減や加入促進による使用料増加、適正な使用料について検討する必要がある。
⑥　汚水処理原価については、有収水量の増加により減少しているが、平均値と比較して高い状況で推移しており、引き続きコスト縮減に取り組んでいかなければならない。
⑦　施設利用率については、有収水量の増加により類似団体平均及び全国平均を上回っている状況となっている。
⑧　水洗化率については、整備面積の拡大により0.5ポイント減少しているため下水道への加入促進の取り組みが重要である。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</si>
</sst>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FF7-4AF9-9C56-62DDE7F3C6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9FF7-4AF9-9C56-62DDE7F3C6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57.53</c:v>
                </c:pt>
                <c:pt idx="3">
                  <c:v>56.71</c:v>
                </c:pt>
                <c:pt idx="4">
                  <c:v>60.85</c:v>
                </c:pt>
              </c:numCache>
            </c:numRef>
          </c:val>
          <c:extLst>
            <c:ext xmlns:c16="http://schemas.microsoft.com/office/drawing/2014/chart" uri="{C3380CC4-5D6E-409C-BE32-E72D297353CC}">
              <c16:uniqueId val="{00000000-7492-48A1-8F6D-6659F426C4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7492-48A1-8F6D-6659F426C4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88.57</c:v>
                </c:pt>
                <c:pt idx="3">
                  <c:v>89.29</c:v>
                </c:pt>
                <c:pt idx="4">
                  <c:v>88.79</c:v>
                </c:pt>
              </c:numCache>
            </c:numRef>
          </c:val>
          <c:extLst>
            <c:ext xmlns:c16="http://schemas.microsoft.com/office/drawing/2014/chart" uri="{C3380CC4-5D6E-409C-BE32-E72D297353CC}">
              <c16:uniqueId val="{00000000-D6D8-4AE1-9EFC-DFA009CF9F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D6D8-4AE1-9EFC-DFA009CF9F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105.3</c:v>
                </c:pt>
                <c:pt idx="3">
                  <c:v>104.55</c:v>
                </c:pt>
                <c:pt idx="4">
                  <c:v>103.25</c:v>
                </c:pt>
              </c:numCache>
            </c:numRef>
          </c:val>
          <c:extLst>
            <c:ext xmlns:c16="http://schemas.microsoft.com/office/drawing/2014/chart" uri="{C3380CC4-5D6E-409C-BE32-E72D297353CC}">
              <c16:uniqueId val="{00000000-4967-4245-AD83-A5E0614310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4967-4245-AD83-A5E0614310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3.22</c:v>
                </c:pt>
                <c:pt idx="3">
                  <c:v>6.26</c:v>
                </c:pt>
                <c:pt idx="4">
                  <c:v>9.1300000000000008</c:v>
                </c:pt>
              </c:numCache>
            </c:numRef>
          </c:val>
          <c:extLst>
            <c:ext xmlns:c16="http://schemas.microsoft.com/office/drawing/2014/chart" uri="{C3380CC4-5D6E-409C-BE32-E72D297353CC}">
              <c16:uniqueId val="{00000000-FFE6-41E7-BFF5-41C18C6640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FFE6-41E7-BFF5-41C18C6640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1EF-49D8-A6A5-555960BDF0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91EF-49D8-A6A5-555960BDF0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16-4630-83A2-EC539CEE86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6E16-4630-83A2-EC539CEE86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29.66</c:v>
                </c:pt>
                <c:pt idx="3">
                  <c:v>47.69</c:v>
                </c:pt>
                <c:pt idx="4">
                  <c:v>51.26</c:v>
                </c:pt>
              </c:numCache>
            </c:numRef>
          </c:val>
          <c:extLst>
            <c:ext xmlns:c16="http://schemas.microsoft.com/office/drawing/2014/chart" uri="{C3380CC4-5D6E-409C-BE32-E72D297353CC}">
              <c16:uniqueId val="{00000000-CAA5-4313-9CCA-E5BCD83875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CAA5-4313-9CCA-E5BCD83875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50-4D0E-8662-1C3EF29626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2050-4D0E-8662-1C3EF29626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84.15</c:v>
                </c:pt>
                <c:pt idx="3">
                  <c:v>71.8</c:v>
                </c:pt>
                <c:pt idx="4">
                  <c:v>82.21</c:v>
                </c:pt>
              </c:numCache>
            </c:numRef>
          </c:val>
          <c:extLst>
            <c:ext xmlns:c16="http://schemas.microsoft.com/office/drawing/2014/chart" uri="{C3380CC4-5D6E-409C-BE32-E72D297353CC}">
              <c16:uniqueId val="{00000000-D6A6-46D5-ACE6-C84E39207E4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D6A6-46D5-ACE6-C84E39207E4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202.91</c:v>
                </c:pt>
                <c:pt idx="3">
                  <c:v>238.25</c:v>
                </c:pt>
                <c:pt idx="4">
                  <c:v>212.4</c:v>
                </c:pt>
              </c:numCache>
            </c:numRef>
          </c:val>
          <c:extLst>
            <c:ext xmlns:c16="http://schemas.microsoft.com/office/drawing/2014/chart" uri="{C3380CC4-5D6E-409C-BE32-E72D297353CC}">
              <c16:uniqueId val="{00000000-2A68-463C-BC6A-33AA06C8CC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2A68-463C-BC6A-33AA06C8CC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7"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喜多方市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45078</v>
      </c>
      <c r="AM8" s="45"/>
      <c r="AN8" s="45"/>
      <c r="AO8" s="45"/>
      <c r="AP8" s="45"/>
      <c r="AQ8" s="45"/>
      <c r="AR8" s="45"/>
      <c r="AS8" s="45"/>
      <c r="AT8" s="46">
        <f>データ!T6</f>
        <v>554.63</v>
      </c>
      <c r="AU8" s="46"/>
      <c r="AV8" s="46"/>
      <c r="AW8" s="46"/>
      <c r="AX8" s="46"/>
      <c r="AY8" s="46"/>
      <c r="AZ8" s="46"/>
      <c r="BA8" s="46"/>
      <c r="BB8" s="46">
        <f>データ!U6</f>
        <v>81.28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59.74</v>
      </c>
      <c r="J10" s="46"/>
      <c r="K10" s="46"/>
      <c r="L10" s="46"/>
      <c r="M10" s="46"/>
      <c r="N10" s="46"/>
      <c r="O10" s="46"/>
      <c r="P10" s="46">
        <f>データ!P6</f>
        <v>30.6</v>
      </c>
      <c r="Q10" s="46"/>
      <c r="R10" s="46"/>
      <c r="S10" s="46"/>
      <c r="T10" s="46"/>
      <c r="U10" s="46"/>
      <c r="V10" s="46"/>
      <c r="W10" s="46">
        <f>データ!Q6</f>
        <v>90.33</v>
      </c>
      <c r="X10" s="46"/>
      <c r="Y10" s="46"/>
      <c r="Z10" s="46"/>
      <c r="AA10" s="46"/>
      <c r="AB10" s="46"/>
      <c r="AC10" s="46"/>
      <c r="AD10" s="45">
        <f>データ!R6</f>
        <v>3390</v>
      </c>
      <c r="AE10" s="45"/>
      <c r="AF10" s="45"/>
      <c r="AG10" s="45"/>
      <c r="AH10" s="45"/>
      <c r="AI10" s="45"/>
      <c r="AJ10" s="45"/>
      <c r="AK10" s="2"/>
      <c r="AL10" s="45">
        <f>データ!V6</f>
        <v>13684</v>
      </c>
      <c r="AM10" s="45"/>
      <c r="AN10" s="45"/>
      <c r="AO10" s="45"/>
      <c r="AP10" s="45"/>
      <c r="AQ10" s="45"/>
      <c r="AR10" s="45"/>
      <c r="AS10" s="45"/>
      <c r="AT10" s="46">
        <f>データ!W6</f>
        <v>5.29</v>
      </c>
      <c r="AU10" s="46"/>
      <c r="AV10" s="46"/>
      <c r="AW10" s="46"/>
      <c r="AX10" s="46"/>
      <c r="AY10" s="46"/>
      <c r="AZ10" s="46"/>
      <c r="BA10" s="46"/>
      <c r="BB10" s="46">
        <f>データ!X6</f>
        <v>2586.77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30"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30"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5.2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5.2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AAob6BAGyZnJrNZoTz0HXq5LHbttiCsMr/an9i9NifxAmh+O3Zc31laHggN7TmhYD4Vyhx2Aa3218LxjvBGWjg==" saltValue="dGsX1M9u35bR8UJQTI5B5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72087</v>
      </c>
      <c r="D6" s="19">
        <f t="shared" si="3"/>
        <v>46</v>
      </c>
      <c r="E6" s="19">
        <f t="shared" si="3"/>
        <v>17</v>
      </c>
      <c r="F6" s="19">
        <f t="shared" si="3"/>
        <v>1</v>
      </c>
      <c r="G6" s="19">
        <f t="shared" si="3"/>
        <v>0</v>
      </c>
      <c r="H6" s="19" t="str">
        <f t="shared" si="3"/>
        <v>福島県　喜多方市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59.74</v>
      </c>
      <c r="P6" s="20">
        <f t="shared" si="3"/>
        <v>30.6</v>
      </c>
      <c r="Q6" s="20">
        <f t="shared" si="3"/>
        <v>90.33</v>
      </c>
      <c r="R6" s="20">
        <f t="shared" si="3"/>
        <v>3390</v>
      </c>
      <c r="S6" s="20">
        <f t="shared" si="3"/>
        <v>45078</v>
      </c>
      <c r="T6" s="20">
        <f t="shared" si="3"/>
        <v>554.63</v>
      </c>
      <c r="U6" s="20">
        <f t="shared" si="3"/>
        <v>81.28</v>
      </c>
      <c r="V6" s="20">
        <f t="shared" si="3"/>
        <v>13684</v>
      </c>
      <c r="W6" s="20">
        <f t="shared" si="3"/>
        <v>5.29</v>
      </c>
      <c r="X6" s="20">
        <f t="shared" si="3"/>
        <v>2586.77</v>
      </c>
      <c r="Y6" s="21" t="str">
        <f>IF(Y7="",NA(),Y7)</f>
        <v>-</v>
      </c>
      <c r="Z6" s="21" t="str">
        <f t="shared" ref="Z6:AH6" si="4">IF(Z7="",NA(),Z7)</f>
        <v>-</v>
      </c>
      <c r="AA6" s="21">
        <f t="shared" si="4"/>
        <v>105.3</v>
      </c>
      <c r="AB6" s="21">
        <f t="shared" si="4"/>
        <v>104.55</v>
      </c>
      <c r="AC6" s="21">
        <f t="shared" si="4"/>
        <v>103.25</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29.66</v>
      </c>
      <c r="AX6" s="21">
        <f t="shared" si="6"/>
        <v>47.69</v>
      </c>
      <c r="AY6" s="21">
        <f t="shared" si="6"/>
        <v>51.26</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84.15</v>
      </c>
      <c r="BT6" s="21">
        <f t="shared" si="8"/>
        <v>71.8</v>
      </c>
      <c r="BU6" s="21">
        <f t="shared" si="8"/>
        <v>82.21</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202.91</v>
      </c>
      <c r="CE6" s="21">
        <f t="shared" si="9"/>
        <v>238.25</v>
      </c>
      <c r="CF6" s="21">
        <f t="shared" si="9"/>
        <v>212.4</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57.53</v>
      </c>
      <c r="CP6" s="21">
        <f t="shared" si="10"/>
        <v>56.71</v>
      </c>
      <c r="CQ6" s="21">
        <f t="shared" si="10"/>
        <v>60.85</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88.57</v>
      </c>
      <c r="DA6" s="21">
        <f t="shared" si="11"/>
        <v>89.29</v>
      </c>
      <c r="DB6" s="21">
        <f t="shared" si="11"/>
        <v>88.79</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3.22</v>
      </c>
      <c r="DL6" s="21">
        <f t="shared" si="12"/>
        <v>6.26</v>
      </c>
      <c r="DM6" s="21">
        <f t="shared" si="12"/>
        <v>9.1300000000000008</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72087</v>
      </c>
      <c r="D7" s="23">
        <v>46</v>
      </c>
      <c r="E7" s="23">
        <v>17</v>
      </c>
      <c r="F7" s="23">
        <v>1</v>
      </c>
      <c r="G7" s="23">
        <v>0</v>
      </c>
      <c r="H7" s="23" t="s">
        <v>96</v>
      </c>
      <c r="I7" s="23" t="s">
        <v>97</v>
      </c>
      <c r="J7" s="23" t="s">
        <v>98</v>
      </c>
      <c r="K7" s="23" t="s">
        <v>99</v>
      </c>
      <c r="L7" s="23" t="s">
        <v>100</v>
      </c>
      <c r="M7" s="23" t="s">
        <v>101</v>
      </c>
      <c r="N7" s="24" t="s">
        <v>102</v>
      </c>
      <c r="O7" s="24">
        <v>59.74</v>
      </c>
      <c r="P7" s="24">
        <v>30.6</v>
      </c>
      <c r="Q7" s="24">
        <v>90.33</v>
      </c>
      <c r="R7" s="24">
        <v>3390</v>
      </c>
      <c r="S7" s="24">
        <v>45078</v>
      </c>
      <c r="T7" s="24">
        <v>554.63</v>
      </c>
      <c r="U7" s="24">
        <v>81.28</v>
      </c>
      <c r="V7" s="24">
        <v>13684</v>
      </c>
      <c r="W7" s="24">
        <v>5.29</v>
      </c>
      <c r="X7" s="24">
        <v>2586.77</v>
      </c>
      <c r="Y7" s="24" t="s">
        <v>102</v>
      </c>
      <c r="Z7" s="24" t="s">
        <v>102</v>
      </c>
      <c r="AA7" s="24">
        <v>105.3</v>
      </c>
      <c r="AB7" s="24">
        <v>104.55</v>
      </c>
      <c r="AC7" s="24">
        <v>103.25</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29.66</v>
      </c>
      <c r="AX7" s="24">
        <v>47.69</v>
      </c>
      <c r="AY7" s="24">
        <v>51.26</v>
      </c>
      <c r="AZ7" s="24" t="s">
        <v>102</v>
      </c>
      <c r="BA7" s="24" t="s">
        <v>102</v>
      </c>
      <c r="BB7" s="24">
        <v>40.67</v>
      </c>
      <c r="BC7" s="24">
        <v>47.7</v>
      </c>
      <c r="BD7" s="24">
        <v>50.59</v>
      </c>
      <c r="BE7" s="24">
        <v>73.44</v>
      </c>
      <c r="BF7" s="24" t="s">
        <v>102</v>
      </c>
      <c r="BG7" s="24" t="s">
        <v>102</v>
      </c>
      <c r="BH7" s="24">
        <v>0</v>
      </c>
      <c r="BI7" s="24">
        <v>0</v>
      </c>
      <c r="BJ7" s="24">
        <v>0</v>
      </c>
      <c r="BK7" s="24" t="s">
        <v>102</v>
      </c>
      <c r="BL7" s="24" t="s">
        <v>102</v>
      </c>
      <c r="BM7" s="24">
        <v>1050.51</v>
      </c>
      <c r="BN7" s="24">
        <v>1102.01</v>
      </c>
      <c r="BO7" s="24">
        <v>987.36</v>
      </c>
      <c r="BP7" s="24">
        <v>652.82000000000005</v>
      </c>
      <c r="BQ7" s="24" t="s">
        <v>102</v>
      </c>
      <c r="BR7" s="24" t="s">
        <v>102</v>
      </c>
      <c r="BS7" s="24">
        <v>84.15</v>
      </c>
      <c r="BT7" s="24">
        <v>71.8</v>
      </c>
      <c r="BU7" s="24">
        <v>82.21</v>
      </c>
      <c r="BV7" s="24" t="s">
        <v>102</v>
      </c>
      <c r="BW7" s="24" t="s">
        <v>102</v>
      </c>
      <c r="BX7" s="24">
        <v>82.65</v>
      </c>
      <c r="BY7" s="24">
        <v>82.55</v>
      </c>
      <c r="BZ7" s="24">
        <v>83.55</v>
      </c>
      <c r="CA7" s="24">
        <v>97.61</v>
      </c>
      <c r="CB7" s="24" t="s">
        <v>102</v>
      </c>
      <c r="CC7" s="24" t="s">
        <v>102</v>
      </c>
      <c r="CD7" s="24">
        <v>202.91</v>
      </c>
      <c r="CE7" s="24">
        <v>238.25</v>
      </c>
      <c r="CF7" s="24">
        <v>212.4</v>
      </c>
      <c r="CG7" s="24" t="s">
        <v>102</v>
      </c>
      <c r="CH7" s="24" t="s">
        <v>102</v>
      </c>
      <c r="CI7" s="24">
        <v>186.3</v>
      </c>
      <c r="CJ7" s="24">
        <v>188.38</v>
      </c>
      <c r="CK7" s="24">
        <v>185.98</v>
      </c>
      <c r="CL7" s="24">
        <v>138.29</v>
      </c>
      <c r="CM7" s="24" t="s">
        <v>102</v>
      </c>
      <c r="CN7" s="24" t="s">
        <v>102</v>
      </c>
      <c r="CO7" s="24">
        <v>57.53</v>
      </c>
      <c r="CP7" s="24">
        <v>56.71</v>
      </c>
      <c r="CQ7" s="24">
        <v>60.85</v>
      </c>
      <c r="CR7" s="24" t="s">
        <v>102</v>
      </c>
      <c r="CS7" s="24" t="s">
        <v>102</v>
      </c>
      <c r="CT7" s="24">
        <v>50.53</v>
      </c>
      <c r="CU7" s="24">
        <v>51.42</v>
      </c>
      <c r="CV7" s="24">
        <v>48.95</v>
      </c>
      <c r="CW7" s="24">
        <v>59.1</v>
      </c>
      <c r="CX7" s="24" t="s">
        <v>102</v>
      </c>
      <c r="CY7" s="24" t="s">
        <v>102</v>
      </c>
      <c r="CZ7" s="24">
        <v>88.57</v>
      </c>
      <c r="DA7" s="24">
        <v>89.29</v>
      </c>
      <c r="DB7" s="24">
        <v>88.79</v>
      </c>
      <c r="DC7" s="24" t="s">
        <v>102</v>
      </c>
      <c r="DD7" s="24" t="s">
        <v>102</v>
      </c>
      <c r="DE7" s="24">
        <v>82.08</v>
      </c>
      <c r="DF7" s="24">
        <v>81.34</v>
      </c>
      <c r="DG7" s="24">
        <v>81.14</v>
      </c>
      <c r="DH7" s="24">
        <v>95.82</v>
      </c>
      <c r="DI7" s="24" t="s">
        <v>102</v>
      </c>
      <c r="DJ7" s="24" t="s">
        <v>102</v>
      </c>
      <c r="DK7" s="24">
        <v>3.22</v>
      </c>
      <c r="DL7" s="24">
        <v>6.26</v>
      </c>
      <c r="DM7" s="24">
        <v>9.1300000000000008</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