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建設部\上下水道課\【旧】下水道課\【総務管理】諸務\各種調査\R5\【財政課】経営比較分析表\農集排\"/>
    </mc:Choice>
  </mc:AlternateContent>
  <workbookProtection workbookAlgorithmName="SHA-512" workbookHashValue="9lMFVgCX/nSbV7f+65k7uDnPttbJ6YFCCFScsJza1c52QZoCum9+f4fi1I4PgfNnpZMd5taV1sxyX/GZrcNo/g==" workbookSaltValue="RJUGl9RZLL2ZauBQUg3HbA==" workbookSpinCount="100000" lockStructure="1"/>
  <bookViews>
    <workbookView xWindow="0" yWindow="0" windowWidth="14835" windowHeight="123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<sst xmlns="http://schemas.openxmlformats.org/spreadsheetml/2006/main" count="236" uniqueCount="120">
  <si>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</si>
  <si>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</si>
  <si>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</si>
  <si>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</si>
  <si>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</si>
  <si>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</si>
  <si>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</si>
  <si>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</si>
  <si>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</si>
  <si>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</si>
  <si>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</si>
  <si>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</si>
  <si>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</si>
  <si>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</si>
  <si>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</si>
  <si>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</si>
  <si>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</si>
  <si>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</si>
  <si>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</si>
  <si>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</si>
  <si>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</si>
  <si>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</si>
  <si>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</si>
  <si>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</si>
  <si>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</si>
  <si>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</si>
  <si>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</si>
  <si>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</si>
  <si>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</si>
  <si>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</si>
  <si>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</si>
  <si>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</si>
  <si>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</si>
  <si>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</si>
  <si>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</si>
  <si>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</si>
  <si>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</si>
  <si>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</si>
  <si>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</si>
  <si>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</si>
  <si>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</si>
  <si>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</si>
  <si>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</si>
  <si>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</si>
  <si>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</si>
  <si>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</si>
  <si>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</si>
  <si>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</si>
  <si>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</si>
  <si>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</si>
  <si>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</si>
  <si>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</si>
  <si>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</si>
  <si>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</si>
  <si>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</si>
  <si>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</si>
  <si>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</si>
  <si>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</si>
  <si>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</si>
  <si>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</si>
  <si>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</si>
  <si>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</si>
  <si>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</si>
  <si>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</si>
  <si>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</si>
  <si>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</si>
  <si>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</si>
  <si>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</si>
  <si>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</si>
  <si>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</si>
  <si>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</si>
  <si>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</si>
  <si>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</si>
  <si>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</si>
  <si>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</si>
  <si>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</si>
  <si>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</si>
  <si>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</si>
  <si>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</si>
  <si>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</si>
  <si>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</si>
  <si>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</si>
  <si>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</si>
  <si>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</si>
  <si>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</si>
  <si>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</si>
  <si>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</si>
  <si>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</si>
  <si>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</si>
  <si>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</si>
  <si>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</si>
  <si>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</si>
  <si>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</si>
  <si>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</si>
  <si>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</si>
  <si>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</si>
  <si>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</si>
  <si>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</si>
  <si>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伊達市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</si>
  <si>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</si>
  <si>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</si>
  <si>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</si>
  <si>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</si>
  <si>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</si>
  <si>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</si>
  <si>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</si>
  <si>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</si>
  <si>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</si>
  <si>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</si>
  <si>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</si>
  <si>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</si>
  <si>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</si>
  <si>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</si>
  <si>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</si>
  <si>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</si>
  <si>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</si>
  <si>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</si>
  <si>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昭和５２年～６０年にかけて整備し、昭和５５年度の一部供用開始から長期間経過しており、農村集落における混住化、生活環境の整備を図るとともに農業用水の水質保全や活力に満ちた農村を持続させるため、施設の老朽化対策が必要です。　　　　</t>
    <phoneticPr fontId="4"/>
  </si>
  <si>
    <t>　収益的収支比率及び経費回収率については、委託料増により、昨年度の数値よりも低くなっていますが、黒字経営となっています。将来の施設更新に向け財源確保が課題です。
　汚水処理原価については、簡便な処理方法で維持管理していることから、類似団体平均値と比べると低い単価となっています。また、委託料増に加え、接続済人口減による年間汚水量の減から、昨年度と比較すると汚水処理原価は増加しております。
　水洗化率は95％を超えており、施設の公共用水域保全の役割は大きいものがあり、さらなる使用料収入向上を図るため、水洗化の向上に努めます。</t>
    <rPh sb="21" eb="24">
      <t>イタクリョウ</t>
    </rPh>
    <rPh sb="24" eb="25">
      <t>ゾウ</t>
    </rPh>
    <rPh sb="29" eb="32">
      <t>サクネンド</t>
    </rPh>
    <rPh sb="33" eb="35">
      <t>スウチ</t>
    </rPh>
    <rPh sb="38" eb="39">
      <t>ヒク</t>
    </rPh>
    <rPh sb="142" eb="145">
      <t>イタクリョウ</t>
    </rPh>
    <rPh sb="145" eb="146">
      <t>ゾウ</t>
    </rPh>
    <rPh sb="147" eb="148">
      <t>クワ</t>
    </rPh>
    <rPh sb="150" eb="152">
      <t>セツゾク</t>
    </rPh>
    <rPh sb="152" eb="153">
      <t>ズ</t>
    </rPh>
    <rPh sb="153" eb="155">
      <t>ジンコウ</t>
    </rPh>
    <rPh sb="155" eb="156">
      <t>ゲン</t>
    </rPh>
    <rPh sb="159" eb="161">
      <t>ネンカン</t>
    </rPh>
    <rPh sb="161" eb="163">
      <t>オスイ</t>
    </rPh>
    <rPh sb="163" eb="164">
      <t>リョウ</t>
    </rPh>
    <rPh sb="165" eb="166">
      <t>ゲン</t>
    </rPh>
    <rPh sb="178" eb="180">
      <t>オスイ</t>
    </rPh>
    <rPh sb="180" eb="182">
      <t>ショリ</t>
    </rPh>
    <rPh sb="182" eb="184">
      <t>ゲンカ</t>
    </rPh>
    <phoneticPr fontId="4"/>
  </si>
  <si>
    <t>　当市の農業集落排水処理事業の経営は安定していてますが、供用開始から４０年経過しています。維持管理費及び機能保全対策費の更なる軽減を図り、持続的な公営企業経営を実現するために維持管理適正化計画を策定し、総合的・経済的な将来構想を基に安定的な維持管理を進める必要があります。</t>
    <rPh sb="128" eb="13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</si>
</sst>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EE-4FBF-9AEC-187132B6718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89EE-4FBF-9AEC-187132B6718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66.84</c:v>
                </c:pt>
                <c:pt idx="1">
                  <c:v>55.12</c:v>
                </c:pt>
                <c:pt idx="2">
                  <c:v>57.47</c:v>
                </c:pt>
                <c:pt idx="3">
                  <c:v>52.87</c:v>
                </c:pt>
                <c:pt idx="4">
                  <c:v>45.32</c:v>
                </c:pt>
              </c:numCache>
            </c:numRef>
          </c:val>
          <c:extLst>
            <c:ext xmlns:c16="http://schemas.microsoft.com/office/drawing/2014/chart" uri="{C3380CC4-5D6E-409C-BE32-E72D297353CC}">
              <c16:uniqueId val="{00000000-6044-4B0B-8212-473AA912D5A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6044-4B0B-8212-473AA912D5A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95.73</c:v>
                </c:pt>
                <c:pt idx="1">
                  <c:v>95.93</c:v>
                </c:pt>
                <c:pt idx="2">
                  <c:v>95.8</c:v>
                </c:pt>
                <c:pt idx="3">
                  <c:v>96.35</c:v>
                </c:pt>
                <c:pt idx="4">
                  <c:v>96.58</c:v>
                </c:pt>
              </c:numCache>
            </c:numRef>
          </c:val>
          <c:extLst>
            <c:ext xmlns:c16="http://schemas.microsoft.com/office/drawing/2014/chart" uri="{C3380CC4-5D6E-409C-BE32-E72D297353CC}">
              <c16:uniqueId val="{00000000-AB2C-4233-B4CD-B7D9FAF85E1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AB2C-4233-B4CD-B7D9FAF85E1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115.85</c:v>
                </c:pt>
                <c:pt idx="1">
                  <c:v>111.52</c:v>
                </c:pt>
                <c:pt idx="2">
                  <c:v>124.96</c:v>
                </c:pt>
                <c:pt idx="3">
                  <c:v>120.56</c:v>
                </c:pt>
                <c:pt idx="4">
                  <c:v>117.63</c:v>
                </c:pt>
              </c:numCache>
            </c:numRef>
          </c:val>
          <c:extLst>
            <c:ext xmlns:c16="http://schemas.microsoft.com/office/drawing/2014/chart" uri="{C3380CC4-5D6E-409C-BE32-E72D297353CC}">
              <c16:uniqueId val="{00000000-8BBB-41B6-980D-990F79A2ACB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BB-41B6-980D-990F79A2ACB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A5-4D84-BEF6-E1587D9DD2F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A5-4D84-BEF6-E1587D9DD2F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D0-49C1-80EA-C85D2032561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D0-49C1-80EA-C85D2032561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0C-4BE1-80EB-19DCEE4E0BC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0C-4BE1-80EB-19DCEE4E0BC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48-45CB-A807-D951B9339C9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48-45CB-A807-D951B9339C9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35-4D51-AAD9-15E2E20EAD8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5235-4D51-AAD9-15E2E20EAD8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90.98</c:v>
                </c:pt>
                <c:pt idx="1">
                  <c:v>82.57</c:v>
                </c:pt>
                <c:pt idx="2">
                  <c:v>124.83</c:v>
                </c:pt>
                <c:pt idx="3">
                  <c:v>119.49</c:v>
                </c:pt>
                <c:pt idx="4">
                  <c:v>87.05</c:v>
                </c:pt>
              </c:numCache>
            </c:numRef>
          </c:val>
          <c:extLst>
            <c:ext xmlns:c16="http://schemas.microsoft.com/office/drawing/2014/chart" uri="{C3380CC4-5D6E-409C-BE32-E72D297353CC}">
              <c16:uniqueId val="{00000000-4278-41BD-AD16-3D40C9818CC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4278-41BD-AD16-3D40C9818CC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213.02</c:v>
                </c:pt>
                <c:pt idx="1">
                  <c:v>223.71</c:v>
                </c:pt>
                <c:pt idx="2">
                  <c:v>113.51</c:v>
                </c:pt>
                <c:pt idx="3">
                  <c:v>126.27</c:v>
                </c:pt>
                <c:pt idx="4">
                  <c:v>205.31</c:v>
                </c:pt>
              </c:numCache>
            </c:numRef>
          </c:val>
          <c:extLst>
            <c:ext xmlns:c16="http://schemas.microsoft.com/office/drawing/2014/chart" uri="{C3380CC4-5D6E-409C-BE32-E72D297353CC}">
              <c16:uniqueId val="{00000000-19D2-4DFE-8E07-FFA292EE4D7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19D2-4DFE-8E07-FFA292EE4D7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4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伊達市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57558</v>
      </c>
      <c r="AM8" s="42"/>
      <c r="AN8" s="42"/>
      <c r="AO8" s="42"/>
      <c r="AP8" s="42"/>
      <c r="AQ8" s="42"/>
      <c r="AR8" s="42"/>
      <c r="AS8" s="42"/>
      <c r="AT8" s="35">
        <f>データ!T6</f>
        <v>265.12</v>
      </c>
      <c r="AU8" s="35"/>
      <c r="AV8" s="35"/>
      <c r="AW8" s="35"/>
      <c r="AX8" s="35"/>
      <c r="AY8" s="35"/>
      <c r="AZ8" s="35"/>
      <c r="BA8" s="35"/>
      <c r="BB8" s="35">
        <f>データ!U6</f>
        <v>217.1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1.79</v>
      </c>
      <c r="Q10" s="35"/>
      <c r="R10" s="35"/>
      <c r="S10" s="35"/>
      <c r="T10" s="35"/>
      <c r="U10" s="35"/>
      <c r="V10" s="35"/>
      <c r="W10" s="35">
        <f>データ!Q6</f>
        <v>100</v>
      </c>
      <c r="X10" s="35"/>
      <c r="Y10" s="35"/>
      <c r="Z10" s="35"/>
      <c r="AA10" s="35"/>
      <c r="AB10" s="35"/>
      <c r="AC10" s="35"/>
      <c r="AD10" s="42">
        <f>データ!R6</f>
        <v>3586</v>
      </c>
      <c r="AE10" s="42"/>
      <c r="AF10" s="42"/>
      <c r="AG10" s="42"/>
      <c r="AH10" s="42"/>
      <c r="AI10" s="42"/>
      <c r="AJ10" s="42"/>
      <c r="AK10" s="2"/>
      <c r="AL10" s="42">
        <f>データ!V6</f>
        <v>1024</v>
      </c>
      <c r="AM10" s="42"/>
      <c r="AN10" s="42"/>
      <c r="AO10" s="42"/>
      <c r="AP10" s="42"/>
      <c r="AQ10" s="42"/>
      <c r="AR10" s="42"/>
      <c r="AS10" s="42"/>
      <c r="AT10" s="35">
        <f>データ!W6</f>
        <v>2.2999999999999998</v>
      </c>
      <c r="AU10" s="35"/>
      <c r="AV10" s="35"/>
      <c r="AW10" s="35"/>
      <c r="AX10" s="35"/>
      <c r="AY10" s="35"/>
      <c r="AZ10" s="35"/>
      <c r="BA10" s="35"/>
      <c r="BB10" s="35">
        <f>データ!X6</f>
        <v>445.22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44</v>
      </c>
      <c r="O86" s="12" t="str">
        <f>データ!EO6</f>
        <v>【0.02】</v>
      </c>
    </row>
  </sheetData>
  <sheetProtection algorithmName="SHA-512" hashValue="SindFNSzu4r4ES1EPleB3eLTPs/n/8JiGFwvSUSh4NBEivZ8qG4r0N6A5THVq3b/pBvGQp0gIygMtuaURTm79g==" saltValue="w8oCTALiuJgDuNS+bZMzs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72133</v>
      </c>
      <c r="D6" s="19">
        <f t="shared" si="3"/>
        <v>47</v>
      </c>
      <c r="E6" s="19">
        <f t="shared" si="3"/>
        <v>17</v>
      </c>
      <c r="F6" s="19">
        <f t="shared" si="3"/>
        <v>5</v>
      </c>
      <c r="G6" s="19">
        <f t="shared" si="3"/>
        <v>0</v>
      </c>
      <c r="H6" s="19" t="str">
        <f t="shared" si="3"/>
        <v>福島県　伊達市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1.79</v>
      </c>
      <c r="Q6" s="20">
        <f t="shared" si="3"/>
        <v>100</v>
      </c>
      <c r="R6" s="20">
        <f t="shared" si="3"/>
        <v>3586</v>
      </c>
      <c r="S6" s="20">
        <f t="shared" si="3"/>
        <v>57558</v>
      </c>
      <c r="T6" s="20">
        <f t="shared" si="3"/>
        <v>265.12</v>
      </c>
      <c r="U6" s="20">
        <f t="shared" si="3"/>
        <v>217.1</v>
      </c>
      <c r="V6" s="20">
        <f t="shared" si="3"/>
        <v>1024</v>
      </c>
      <c r="W6" s="20">
        <f t="shared" si="3"/>
        <v>2.2999999999999998</v>
      </c>
      <c r="X6" s="20">
        <f t="shared" si="3"/>
        <v>445.22</v>
      </c>
      <c r="Y6" s="21">
        <f>IF(Y7="",NA(),Y7)</f>
        <v>115.85</v>
      </c>
      <c r="Z6" s="21">
        <f t="shared" ref="Z6:AH6" si="4">IF(Z7="",NA(),Z7)</f>
        <v>111.52</v>
      </c>
      <c r="AA6" s="21">
        <f t="shared" si="4"/>
        <v>124.96</v>
      </c>
      <c r="AB6" s="21">
        <f t="shared" si="4"/>
        <v>120.56</v>
      </c>
      <c r="AC6" s="21">
        <f t="shared" si="4"/>
        <v>117.63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90.98</v>
      </c>
      <c r="BR6" s="21">
        <f t="shared" ref="BR6:BZ6" si="8">IF(BR7="",NA(),BR7)</f>
        <v>82.57</v>
      </c>
      <c r="BS6" s="21">
        <f t="shared" si="8"/>
        <v>124.83</v>
      </c>
      <c r="BT6" s="21">
        <f t="shared" si="8"/>
        <v>119.49</v>
      </c>
      <c r="BU6" s="21">
        <f t="shared" si="8"/>
        <v>87.05</v>
      </c>
      <c r="BV6" s="21">
        <f t="shared" si="8"/>
        <v>65.39</v>
      </c>
      <c r="BW6" s="21">
        <f t="shared" si="8"/>
        <v>65.37</v>
      </c>
      <c r="BX6" s="21">
        <f t="shared" si="8"/>
        <v>68.11</v>
      </c>
      <c r="BY6" s="21">
        <f t="shared" si="8"/>
        <v>67.23</v>
      </c>
      <c r="BZ6" s="21">
        <f t="shared" si="8"/>
        <v>61.82</v>
      </c>
      <c r="CA6" s="20" t="str">
        <f>IF(CA7="","",IF(CA7="-","【-】","【"&amp;SUBSTITUTE(TEXT(CA7,"#,##0.00"),"-","△")&amp;"】"))</f>
        <v>【57.02】</v>
      </c>
      <c r="CB6" s="21">
        <f>IF(CB7="",NA(),CB7)</f>
        <v>213.02</v>
      </c>
      <c r="CC6" s="21">
        <f t="shared" ref="CC6:CK6" si="9">IF(CC7="",NA(),CC7)</f>
        <v>223.71</v>
      </c>
      <c r="CD6" s="21">
        <f t="shared" si="9"/>
        <v>113.51</v>
      </c>
      <c r="CE6" s="21">
        <f t="shared" si="9"/>
        <v>126.27</v>
      </c>
      <c r="CF6" s="21">
        <f t="shared" si="9"/>
        <v>205.31</v>
      </c>
      <c r="CG6" s="21">
        <f t="shared" si="9"/>
        <v>230.88</v>
      </c>
      <c r="CH6" s="21">
        <f t="shared" si="9"/>
        <v>228.99</v>
      </c>
      <c r="CI6" s="21">
        <f t="shared" si="9"/>
        <v>222.41</v>
      </c>
      <c r="CJ6" s="21">
        <f t="shared" si="9"/>
        <v>228.21</v>
      </c>
      <c r="CK6" s="21">
        <f t="shared" si="9"/>
        <v>246.9</v>
      </c>
      <c r="CL6" s="20" t="str">
        <f>IF(CL7="","",IF(CL7="-","【-】","【"&amp;SUBSTITUTE(TEXT(CL7,"#,##0.00"),"-","△")&amp;"】"))</f>
        <v>【273.68】</v>
      </c>
      <c r="CM6" s="21">
        <f>IF(CM7="",NA(),CM7)</f>
        <v>66.84</v>
      </c>
      <c r="CN6" s="21">
        <f t="shared" ref="CN6:CV6" si="10">IF(CN7="",NA(),CN7)</f>
        <v>55.12</v>
      </c>
      <c r="CO6" s="21">
        <f t="shared" si="10"/>
        <v>57.47</v>
      </c>
      <c r="CP6" s="21">
        <f t="shared" si="10"/>
        <v>52.87</v>
      </c>
      <c r="CQ6" s="21">
        <f t="shared" si="10"/>
        <v>45.32</v>
      </c>
      <c r="CR6" s="21">
        <f t="shared" si="10"/>
        <v>56.72</v>
      </c>
      <c r="CS6" s="21">
        <f t="shared" si="10"/>
        <v>54.06</v>
      </c>
      <c r="CT6" s="21">
        <f t="shared" si="10"/>
        <v>55.26</v>
      </c>
      <c r="CU6" s="21">
        <f t="shared" si="10"/>
        <v>54.54</v>
      </c>
      <c r="CV6" s="21">
        <f t="shared" si="10"/>
        <v>52.9</v>
      </c>
      <c r="CW6" s="20" t="str">
        <f>IF(CW7="","",IF(CW7="-","【-】","【"&amp;SUBSTITUTE(TEXT(CW7,"#,##0.00"),"-","△")&amp;"】"))</f>
        <v>【52.55】</v>
      </c>
      <c r="CX6" s="21">
        <f>IF(CX7="",NA(),CX7)</f>
        <v>95.73</v>
      </c>
      <c r="CY6" s="21">
        <f t="shared" ref="CY6:DG6" si="11">IF(CY7="",NA(),CY7)</f>
        <v>95.93</v>
      </c>
      <c r="CZ6" s="21">
        <f t="shared" si="11"/>
        <v>95.8</v>
      </c>
      <c r="DA6" s="21">
        <f t="shared" si="11"/>
        <v>96.35</v>
      </c>
      <c r="DB6" s="21">
        <f t="shared" si="11"/>
        <v>96.58</v>
      </c>
      <c r="DC6" s="21">
        <f t="shared" si="11"/>
        <v>90.04</v>
      </c>
      <c r="DD6" s="21">
        <f t="shared" si="11"/>
        <v>90.11</v>
      </c>
      <c r="DE6" s="21">
        <f t="shared" si="11"/>
        <v>90.52</v>
      </c>
      <c r="DF6" s="21">
        <f t="shared" si="11"/>
        <v>90.3</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5" s="22" customFormat="1" x14ac:dyDescent="0.15">
      <c r="A7" s="14"/>
      <c r="B7" s="23">
        <v>2022</v>
      </c>
      <c r="C7" s="23">
        <v>72133</v>
      </c>
      <c r="D7" s="23">
        <v>47</v>
      </c>
      <c r="E7" s="23">
        <v>17</v>
      </c>
      <c r="F7" s="23">
        <v>5</v>
      </c>
      <c r="G7" s="23">
        <v>0</v>
      </c>
      <c r="H7" s="23" t="s">
        <v>98</v>
      </c>
      <c r="I7" s="23" t="s">
        <v>99</v>
      </c>
      <c r="J7" s="23" t="s">
        <v>100</v>
      </c>
      <c r="K7" s="23" t="s">
        <v>101</v>
      </c>
      <c r="L7" s="23" t="s">
        <v>102</v>
      </c>
      <c r="M7" s="23" t="s">
        <v>103</v>
      </c>
      <c r="N7" s="24" t="s">
        <v>104</v>
      </c>
      <c r="O7" s="24" t="s">
        <v>105</v>
      </c>
      <c r="P7" s="24">
        <v>1.79</v>
      </c>
      <c r="Q7" s="24">
        <v>100</v>
      </c>
      <c r="R7" s="24">
        <v>3586</v>
      </c>
      <c r="S7" s="24">
        <v>57558</v>
      </c>
      <c r="T7" s="24">
        <v>265.12</v>
      </c>
      <c r="U7" s="24">
        <v>217.1</v>
      </c>
      <c r="V7" s="24">
        <v>1024</v>
      </c>
      <c r="W7" s="24">
        <v>2.2999999999999998</v>
      </c>
      <c r="X7" s="24">
        <v>445.22</v>
      </c>
      <c r="Y7" s="24">
        <v>115.85</v>
      </c>
      <c r="Z7" s="24">
        <v>111.52</v>
      </c>
      <c r="AA7" s="24">
        <v>124.96</v>
      </c>
      <c r="AB7" s="24">
        <v>120.56</v>
      </c>
      <c r="AC7" s="24">
        <v>117.63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654.91999999999996</v>
      </c>
      <c r="BL7" s="24">
        <v>654.71</v>
      </c>
      <c r="BM7" s="24">
        <v>783.8</v>
      </c>
      <c r="BN7" s="24">
        <v>778.81</v>
      </c>
      <c r="BO7" s="24">
        <v>718.49</v>
      </c>
      <c r="BP7" s="24">
        <v>809.19</v>
      </c>
      <c r="BQ7" s="24">
        <v>90.98</v>
      </c>
      <c r="BR7" s="24">
        <v>82.57</v>
      </c>
      <c r="BS7" s="24">
        <v>124.83</v>
      </c>
      <c r="BT7" s="24">
        <v>119.49</v>
      </c>
      <c r="BU7" s="24">
        <v>87.05</v>
      </c>
      <c r="BV7" s="24">
        <v>65.39</v>
      </c>
      <c r="BW7" s="24">
        <v>65.37</v>
      </c>
      <c r="BX7" s="24">
        <v>68.11</v>
      </c>
      <c r="BY7" s="24">
        <v>67.23</v>
      </c>
      <c r="BZ7" s="24">
        <v>61.82</v>
      </c>
      <c r="CA7" s="24">
        <v>57.02</v>
      </c>
      <c r="CB7" s="24">
        <v>213.02</v>
      </c>
      <c r="CC7" s="24">
        <v>223.71</v>
      </c>
      <c r="CD7" s="24">
        <v>113.51</v>
      </c>
      <c r="CE7" s="24">
        <v>126.27</v>
      </c>
      <c r="CF7" s="24">
        <v>205.31</v>
      </c>
      <c r="CG7" s="24">
        <v>230.88</v>
      </c>
      <c r="CH7" s="24">
        <v>228.99</v>
      </c>
      <c r="CI7" s="24">
        <v>222.41</v>
      </c>
      <c r="CJ7" s="24">
        <v>228.21</v>
      </c>
      <c r="CK7" s="24">
        <v>246.9</v>
      </c>
      <c r="CL7" s="24">
        <v>273.68</v>
      </c>
      <c r="CM7" s="24">
        <v>66.84</v>
      </c>
      <c r="CN7" s="24">
        <v>55.12</v>
      </c>
      <c r="CO7" s="24">
        <v>57.47</v>
      </c>
      <c r="CP7" s="24">
        <v>52.87</v>
      </c>
      <c r="CQ7" s="24">
        <v>45.32</v>
      </c>
      <c r="CR7" s="24">
        <v>56.72</v>
      </c>
      <c r="CS7" s="24">
        <v>54.06</v>
      </c>
      <c r="CT7" s="24">
        <v>55.26</v>
      </c>
      <c r="CU7" s="24">
        <v>54.54</v>
      </c>
      <c r="CV7" s="24">
        <v>52.9</v>
      </c>
      <c r="CW7" s="24">
        <v>52.55</v>
      </c>
      <c r="CX7" s="24">
        <v>95.73</v>
      </c>
      <c r="CY7" s="24">
        <v>95.93</v>
      </c>
      <c r="CZ7" s="24">
        <v>95.8</v>
      </c>
      <c r="DA7" s="24">
        <v>96.35</v>
      </c>
      <c r="DB7" s="24">
        <v>96.58</v>
      </c>
      <c r="DC7" s="24">
        <v>90.04</v>
      </c>
      <c r="DD7" s="24">
        <v>90.11</v>
      </c>
      <c r="DE7" s="24">
        <v>90.52</v>
      </c>
      <c r="DF7" s="24">
        <v>90.3</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0.02</v>
      </c>
      <c r="EL7" s="24">
        <v>0.02</v>
      </c>
      <c r="EM7" s="24">
        <v>0.01</v>
      </c>
      <c r="EN7" s="24">
        <v>0.01</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福島県伊達市</cp:lastModifiedBy>
  <cp:lastPrinted>2024-01-30T05:49:45Z</cp:lastPrinted>
  <dcterms:created xsi:type="dcterms:W3CDTF">2023-12-12T02:52:34Z</dcterms:created>
  <dcterms:modified xsi:type="dcterms:W3CDTF">2024-01-31T01:14:42Z</dcterms:modified>
  <cp:category/>
</cp:coreProperties>
</file>