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HOUGAI1\share\◆在宅ライン共有◆\福祉・介護処遇改善加算臨時特例交付金\R6\06_県交付要綱\"/>
    </mc:Choice>
  </mc:AlternateContent>
  <bookViews>
    <workbookView xWindow="-120" yWindow="-120" windowWidth="20736" windowHeight="11160"/>
  </bookViews>
  <sheets>
    <sheet name="基本情報入力シート" sheetId="16" r:id="rId1"/>
    <sheet name="別紙様式3-1（交付金）" sheetId="21" r:id="rId2"/>
    <sheet name="別紙様式3-2（交付金）【入力用】" sheetId="25" r:id="rId3"/>
    <sheet name="別紙様式3-2（交付金）" sheetId="28" r:id="rId4"/>
    <sheet name="実績報告書-第３号様式" sheetId="26" r:id="rId5"/>
    <sheet name="【参考】数式用" sheetId="13" state="hidden" r:id="rId6"/>
    <sheet name="【県で使用】転記用データ" sheetId="27" state="hidden" r:id="rId7"/>
  </sheets>
  <definedNames>
    <definedName name="_" localSheetId="4">#REF!</definedName>
    <definedName name="_１_ア_小児初期救急センター運営事業" localSheetId="4">#REF!</definedName>
    <definedName name="_１_イ_共同利用型病院運営事業" localSheetId="4">#REF!</definedName>
    <definedName name="_１_ウ_ヘリコプター等添乗医師等確保事業" localSheetId="4">#REF!</definedName>
    <definedName name="_１_エ_救命救急センター運営事業" localSheetId="4">#REF!</definedName>
    <definedName name="_１_オ_小児救命救急センター運営事業" localSheetId="4">#REF!</definedName>
    <definedName name="_１_カ_ドクターヘリ導入促進事業" localSheetId="4">#REF!</definedName>
    <definedName name="_１_キ_救急救命士病院実習受入促進事業" localSheetId="4">#REF!</definedName>
    <definedName name="_１_ク_自動体外式除細動器_ＡＥＤ_の普及啓発事業" localSheetId="4">#REF!</definedName>
    <definedName name="_１_ケ_救急医療情報センター_広域災害・救急医療情報システム_運営事業" localSheetId="4">#REF!</definedName>
    <definedName name="_１_コ_救急・周産期医療情報システム機能強化事業" localSheetId="4">#REF!</definedName>
    <definedName name="_１_サ_救急患者退院コーディネーター事業" localSheetId="4">#REF!</definedName>
    <definedName name="_２_ア_周産期医療対策事業" localSheetId="4">#REF!</definedName>
    <definedName name="_２_イ_周産期母子医療センター運営事業" localSheetId="4">#REF!</definedName>
    <definedName name="_２_ウ_ＮＩＣＵ等長期入院児支援事業_ア_地域療育支援施設運営事業" localSheetId="4">#REF!</definedName>
    <definedName name="_２_ウ_ＮＩＣＵ等長期入院児支援事業_ア_地域療育支援施設運営事業_イ_日中一時支援事業" localSheetId="4">#REF!</definedName>
    <definedName name="_３_ア_外国人看護師候補者就労研修支援事業" localSheetId="4">#REF!</definedName>
    <definedName name="_３_イ_看護職員就業相談員派遣面接相談事業" localSheetId="4">#REF!</definedName>
    <definedName name="_３_ウ_助産師出向支援導入事業" localSheetId="4">#REF!</definedName>
    <definedName name="_４_歯科医療安全管理体制推進特別事業" localSheetId="4">#REF!</definedName>
    <definedName name="_５_院内感染地域支援ネットワ_ク事業" localSheetId="4">#REF!</definedName>
    <definedName name="_６_医療連携体制推進事業" localSheetId="4">#REF!</definedName>
    <definedName name="_７_ア_ア_休日夜間急患センター設備整備事業" localSheetId="4">#REF!</definedName>
    <definedName name="_７_ア_イ_小児初期救急センター設備整備事業" localSheetId="4">#REF!</definedName>
    <definedName name="_７_ア_ウ_病院群輪番制病院及び共同利用型病院設備整備事業" localSheetId="4">#REF!</definedName>
    <definedName name="_７_ア_エ_救命救急センター設備整備事業" localSheetId="4">#REF!</definedName>
    <definedName name="_７_ア_オ_高度救命救急センター設備整備事業" localSheetId="4">#REF!</definedName>
    <definedName name="_７_ア_カ_小児救急医療拠点病院設備整備事業" localSheetId="4">#REF!</definedName>
    <definedName name="_７_ア_キ_小児集中治療室設備整備事業" localSheetId="4">#REF!</definedName>
    <definedName name="_７_イ_小児救急遠隔医療設備整備事業" localSheetId="4">#REF!</definedName>
    <definedName name="_７_ウ_ア_小児医療施設設備整備事業" localSheetId="4">#REF!</definedName>
    <definedName name="_７_ウ_イ_周産期医療施設設備整備事業" localSheetId="4">#REF!</definedName>
    <definedName name="_７_ウ_ウ_地域療育支援施設設備整備事業" localSheetId="4">#REF!</definedName>
    <definedName name="_７_エ_共同利用施設設備整備事業_ア_公的医療機関等による共同利用施設" localSheetId="4">#REF!</definedName>
    <definedName name="_７_エ_共同利用施設設備整備事業_イ_地域医療支援病院の共同利用部門" localSheetId="4">#REF!</definedName>
    <definedName name="_７_オ_ウ_ＮＢＣ災害・テロ対策設備整備事業" localSheetId="4">#REF!</definedName>
    <definedName name="_７_オ_エ_航空搬送拠点臨時医療施設設備整備事業" localSheetId="4">#REF!</definedName>
    <definedName name="_７_ク_院内感染対策設備整備事業" localSheetId="4">#REF!</definedName>
    <definedName name="_７_ケ_環境調整室設備整備事業" localSheetId="4">#REF!</definedName>
    <definedName name="_７_コ_内視鏡訓練施設設備整備事業" localSheetId="4">#REF!</definedName>
    <definedName name="_７_サ_医療機関アクセス支援車整備事業" localSheetId="4">#REF!</definedName>
    <definedName name="_８_アスベスト除去等整備促進事業" localSheetId="4">#REF!</definedName>
    <definedName name="_xlnm._FilterDatabase" localSheetId="6" hidden="1">【県で使用】転記用データ!$A$62:$D$102</definedName>
    <definedName name="_new1" localSheetId="1">#REF!</definedName>
    <definedName name="_new1">【参考】数式用!$A$3:$A$26</definedName>
    <definedName name="erea" localSheetId="5">【参考】数式用!$A$2:$A$26</definedName>
    <definedName name="erea" localSheetId="1">#REF!</definedName>
    <definedName name="ＨＬＡ検査センター設備整備事業" localSheetId="4">#REF!</definedName>
    <definedName name="ＮＢＣ災害・テロ対策設備整備事業" localSheetId="4">#REF!</definedName>
    <definedName name="new" localSheetId="5">【参考】数式用!$A$3:$A$26</definedName>
    <definedName name="ＮＩＣＵ等長期入院児支援事業" localSheetId="4">#REF!</definedName>
    <definedName name="_xlnm.Print_Area" localSheetId="6">【県で使用】転記用データ!$A$1:$K$22</definedName>
    <definedName name="_xlnm.Print_Area" localSheetId="5">【参考】数式用!$A$1:$D$26</definedName>
    <definedName name="_xlnm.Print_Area" localSheetId="0">基本情報入力シート!$A$1:$Z$49</definedName>
    <definedName name="_xlnm.Print_Area" localSheetId="4">'実績報告書-第３号様式'!$A$1:$S$40</definedName>
    <definedName name="_xlnm.Print_Area" localSheetId="1">'別紙様式3-1（交付金）'!$A$1:$AJ$67</definedName>
    <definedName name="_xlnm.Print_Area" localSheetId="3">'別紙様式3-2（交付金）'!$A$1:$Y$20</definedName>
    <definedName name="_xlnm.Print_Area" localSheetId="2">'別紙様式3-2（交付金）【入力用】'!$A$1:$Y$17</definedName>
    <definedName name="_xlnm.Print_Titles" localSheetId="6">【県で使用】転記用データ!$1:$2</definedName>
    <definedName name="_xlnm.Print_Titles" localSheetId="3">'別紙様式3-2（交付金）'!$8:$10</definedName>
    <definedName name="_xlnm.Print_Titles" localSheetId="2">'別紙様式3-2（交付金）【入力用】'!$8:$10</definedName>
    <definedName name="アスベスト除去等整備促進事業" localSheetId="4">#REF!</definedName>
    <definedName name="アスベスト対策事業" localSheetId="4">#REF!</definedName>
    <definedName name="サービス名" localSheetId="5">【参考】数式用!$A$2:$A$19</definedName>
    <definedName name="ドクターヘリ導入促進事業" localSheetId="4">#REF!</definedName>
    <definedName name="ヘリコプター等添乗医師等確保事業" localSheetId="4">#REF!</definedName>
    <definedName name="愛知県">【参考】数式用!$F$993:$F$1046</definedName>
    <definedName name="愛媛県">【参考】数式用!$F$1422:$F$1441</definedName>
    <definedName name="医療機関アクセス支援車整備事業" localSheetId="4">#REF!</definedName>
    <definedName name="医療連携体制推進事業" localSheetId="4">#REF!</definedName>
    <definedName name="茨城県">【参考】数式用!$F$415:$F$458</definedName>
    <definedName name="院内感染対策設備整備事業" localSheetId="4">#REF!</definedName>
    <definedName name="院内感染地域支援ネットワーク事業" localSheetId="4">#REF!</definedName>
    <definedName name="岡山県">【参考】数式用!$F$1312:$F$1338</definedName>
    <definedName name="沖縄県">【参考】数式用!$F$1709:$F$1749</definedName>
    <definedName name="外国人看護師候補者就労研修支援事業" localSheetId="4">#REF!</definedName>
    <definedName name="環境調整室設備整備事業" localSheetId="4">#REF!</definedName>
    <definedName name="看護職員確保対策事業" localSheetId="4">#REF!</definedName>
    <definedName name="看護職員就業相談員派遣面接相談事業" localSheetId="4">#REF!</definedName>
    <definedName name="岩手県">【参考】数式用!$F$228:$F$260</definedName>
    <definedName name="岐阜県">【参考】数式用!$F$916:$F$957</definedName>
    <definedName name="休日夜間急患センター設備整備事業" localSheetId="4">#REF!</definedName>
    <definedName name="宮崎県">【参考】数式用!$F$1640:$F$1665</definedName>
    <definedName name="宮城県">【参考】数式用!$F$261:$F$295</definedName>
    <definedName name="救急・周産期医療情報システム機能強化事業" localSheetId="4">#REF!</definedName>
    <definedName name="救急医療情報センター_広域災害・救急医療情報システム_運営事業" localSheetId="4">#REF!</definedName>
    <definedName name="救急医療対策事業" localSheetId="4">#REF!</definedName>
    <definedName name="救急患者退院コーディネーター事業" localSheetId="4">#REF!</definedName>
    <definedName name="救急救命士病院実習受入促進事業" localSheetId="4">#REF!</definedName>
    <definedName name="救命救急センター運営事業" localSheetId="4">#REF!</definedName>
    <definedName name="救命救急センター設備整備事業" localSheetId="4">#REF!</definedName>
    <definedName name="京都府">【参考】数式用!$F$1095:$F$1120</definedName>
    <definedName name="共同利用型病院運営事業" localSheetId="4">#REF!</definedName>
    <definedName name="共同利用施設設備整備事業_公的医療機関等による共同利用施設_" localSheetId="4">#REF!</definedName>
    <definedName name="共同利用施設設備整備事業_地域医療支援病院の共同利用部門_" localSheetId="4">#REF!</definedName>
    <definedName name="熊本県">【参考】数式用!$F$1577:$F$1621</definedName>
    <definedName name="群馬県">【参考】数式用!$F$484:$F$518</definedName>
    <definedName name="広島県">【参考】数式用!$F$1339:$F$1361</definedName>
    <definedName name="航空搬送拠点臨時医療施設設備整備事業" localSheetId="4">#REF!</definedName>
    <definedName name="香川県">【参考】数式用!$F$1405:$F$1421</definedName>
    <definedName name="高知県">【参考】数式用!$F$1442:$F$1475</definedName>
    <definedName name="高度救命救急センター設備整備事業" localSheetId="4">#REF!</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歯科医療安全管理体制推進特別事業" localSheetId="4">#REF!</definedName>
    <definedName name="歯科保健医療対策事業" localSheetId="4">#REF!</definedName>
    <definedName name="滋賀県">【参考】数式用!$F$1076:$F$1094</definedName>
    <definedName name="自動体外式除細動器_ＡＥＤ_の普及啓発事業" localSheetId="4">#REF!</definedName>
    <definedName name="鹿児島県">【参考】数式用!$F$1666:$F$1708</definedName>
    <definedName name="周産期医療施設設備整備事業" localSheetId="4">#REF!</definedName>
    <definedName name="周産期医療対策事業" localSheetId="4">#REF!</definedName>
    <definedName name="周産期医療対策事業等" localSheetId="4">#REF!</definedName>
    <definedName name="周産期母子医療センター運営事業" localSheetId="4">#REF!</definedName>
    <definedName name="秋田県">【参考】数式用!$F$296:$F$320</definedName>
    <definedName name="助産師出向等支援導入事業" localSheetId="4">#REF!</definedName>
    <definedName name="小児医療施設設備整備事業" localSheetId="4">#REF!</definedName>
    <definedName name="小児救急医療拠点病院設備整備事業" localSheetId="4">#REF!</definedName>
    <definedName name="小児救急遠隔医療設備整備事業" localSheetId="4">#REF!</definedName>
    <definedName name="小児救命救急センター運営事業" localSheetId="4">#REF!</definedName>
    <definedName name="小児集中治療室設備整備事業" localSheetId="4">#REF!</definedName>
    <definedName name="小児初期救急センター運営事業" localSheetId="4">#REF!</definedName>
    <definedName name="小児初期救急センター設備整備事業" localSheetId="4">#REF!</definedName>
    <definedName name="新潟県">【参考】数式用!$F$731:$F$760</definedName>
    <definedName name="神奈川県">【参考】数式用!$F$698:$F$730</definedName>
    <definedName name="人工腎臓装置不足地域設備整備事業" localSheetId="4">#REF!</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地域医療対策事業" localSheetId="4">#REF!</definedName>
    <definedName name="地域療育支援施設設備整備事業" localSheetId="4">#REF!</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内視鏡訓練施設設備整備事業" localSheetId="4">#REF!</definedName>
    <definedName name="病院群輪番制病院及び共同利用型病院設備整備事業" localSheetId="4">#REF!</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6" i="21" l="1"/>
  <c r="Y11" i="25"/>
  <c r="T13" i="28" l="1"/>
  <c r="U13" i="28"/>
  <c r="V13" i="28"/>
  <c r="W13" i="28"/>
  <c r="T14" i="28"/>
  <c r="U14" i="28"/>
  <c r="V14" i="28"/>
  <c r="W14" i="28"/>
  <c r="T15" i="28"/>
  <c r="U15" i="28"/>
  <c r="V15" i="28"/>
  <c r="W15" i="28"/>
  <c r="T16" i="28"/>
  <c r="U16" i="28"/>
  <c r="V16" i="28"/>
  <c r="W16" i="28"/>
  <c r="T17" i="28"/>
  <c r="U17" i="28"/>
  <c r="V17" i="28"/>
  <c r="W17" i="28"/>
  <c r="T18" i="28"/>
  <c r="U18" i="28"/>
  <c r="V18" i="28"/>
  <c r="W18" i="28"/>
  <c r="T19" i="28"/>
  <c r="U19" i="28"/>
  <c r="V19" i="28"/>
  <c r="W19" i="28"/>
  <c r="T20" i="28"/>
  <c r="U20" i="28"/>
  <c r="V20" i="28"/>
  <c r="W20" i="28"/>
  <c r="T21" i="28"/>
  <c r="U21" i="28"/>
  <c r="V21" i="28"/>
  <c r="W21" i="28"/>
  <c r="T22" i="28"/>
  <c r="U22" i="28"/>
  <c r="V22" i="28"/>
  <c r="W22" i="28"/>
  <c r="T23" i="28"/>
  <c r="U23" i="28"/>
  <c r="V23" i="28"/>
  <c r="W23" i="28"/>
  <c r="T24" i="28"/>
  <c r="U24" i="28"/>
  <c r="V24" i="28"/>
  <c r="W24" i="28"/>
  <c r="T25" i="28"/>
  <c r="U25" i="28"/>
  <c r="V25" i="28"/>
  <c r="W25" i="28"/>
  <c r="T26" i="28"/>
  <c r="U26" i="28"/>
  <c r="V26" i="28"/>
  <c r="W26" i="28"/>
  <c r="T27" i="28"/>
  <c r="U27" i="28"/>
  <c r="V27" i="28"/>
  <c r="W27" i="28"/>
  <c r="T28" i="28"/>
  <c r="U28" i="28"/>
  <c r="V28" i="28"/>
  <c r="W28" i="28"/>
  <c r="T29" i="28"/>
  <c r="U29" i="28"/>
  <c r="V29" i="28"/>
  <c r="W29" i="28"/>
  <c r="T30" i="28"/>
  <c r="U30" i="28"/>
  <c r="V30" i="28"/>
  <c r="W30" i="28"/>
  <c r="T31" i="28"/>
  <c r="U31" i="28"/>
  <c r="V31" i="28"/>
  <c r="W31" i="28"/>
  <c r="T32" i="28"/>
  <c r="U32" i="28"/>
  <c r="V32" i="28"/>
  <c r="W32" i="28"/>
  <c r="T33" i="28"/>
  <c r="U33" i="28"/>
  <c r="V33" i="28"/>
  <c r="W33" i="28"/>
  <c r="T34" i="28"/>
  <c r="U34" i="28"/>
  <c r="V34" i="28"/>
  <c r="W34" i="28"/>
  <c r="T35" i="28"/>
  <c r="U35" i="28"/>
  <c r="V35" i="28"/>
  <c r="W35" i="28"/>
  <c r="T36" i="28"/>
  <c r="U36" i="28"/>
  <c r="V36" i="28"/>
  <c r="W36" i="28"/>
  <c r="T37" i="28"/>
  <c r="U37" i="28"/>
  <c r="V37" i="28"/>
  <c r="W37" i="28"/>
  <c r="T38" i="28"/>
  <c r="U38" i="28"/>
  <c r="V38" i="28"/>
  <c r="W38" i="28"/>
  <c r="T39" i="28"/>
  <c r="U39" i="28"/>
  <c r="V39" i="28"/>
  <c r="W39" i="28"/>
  <c r="T40" i="28"/>
  <c r="U40" i="28"/>
  <c r="V40" i="28"/>
  <c r="W40" i="28"/>
  <c r="T41" i="28"/>
  <c r="U41" i="28"/>
  <c r="V41" i="28"/>
  <c r="W41" i="28"/>
  <c r="T42" i="28"/>
  <c r="U42" i="28"/>
  <c r="V42" i="28"/>
  <c r="W42" i="28"/>
  <c r="T43" i="28"/>
  <c r="U43" i="28"/>
  <c r="V43" i="28"/>
  <c r="W43" i="28"/>
  <c r="T44" i="28"/>
  <c r="U44" i="28"/>
  <c r="V44" i="28"/>
  <c r="W44" i="28"/>
  <c r="T45" i="28"/>
  <c r="U45" i="28"/>
  <c r="V45" i="28"/>
  <c r="W45" i="28"/>
  <c r="T46" i="28"/>
  <c r="U46" i="28"/>
  <c r="V46" i="28"/>
  <c r="W46" i="28"/>
  <c r="T47" i="28"/>
  <c r="U47" i="28"/>
  <c r="V47" i="28"/>
  <c r="W47" i="28"/>
  <c r="T48" i="28"/>
  <c r="U48" i="28"/>
  <c r="V48" i="28"/>
  <c r="W48" i="28"/>
  <c r="T49" i="28"/>
  <c r="U49" i="28"/>
  <c r="V49" i="28"/>
  <c r="W49" i="28"/>
  <c r="T50" i="28"/>
  <c r="U50" i="28"/>
  <c r="V50" i="28"/>
  <c r="W50" i="28"/>
  <c r="T51" i="28"/>
  <c r="U51" i="28"/>
  <c r="V51" i="28"/>
  <c r="W51" i="28"/>
  <c r="T52" i="28"/>
  <c r="U52" i="28"/>
  <c r="V52" i="28"/>
  <c r="W52" i="28"/>
  <c r="T53" i="28"/>
  <c r="U53" i="28"/>
  <c r="V53" i="28"/>
  <c r="W53" i="28"/>
  <c r="T54" i="28"/>
  <c r="U54" i="28"/>
  <c r="V54" i="28"/>
  <c r="W54" i="28"/>
  <c r="T55" i="28"/>
  <c r="U55" i="28"/>
  <c r="V55" i="28"/>
  <c r="W55" i="28"/>
  <c r="T56" i="28"/>
  <c r="U56" i="28"/>
  <c r="V56" i="28"/>
  <c r="W56" i="28"/>
  <c r="T57" i="28"/>
  <c r="U57" i="28"/>
  <c r="V57" i="28"/>
  <c r="W57" i="28"/>
  <c r="T58" i="28"/>
  <c r="U58" i="28"/>
  <c r="V58" i="28"/>
  <c r="W58" i="28"/>
  <c r="T59" i="28"/>
  <c r="U59" i="28"/>
  <c r="V59" i="28"/>
  <c r="W59" i="28"/>
  <c r="T60" i="28"/>
  <c r="U60" i="28"/>
  <c r="V60" i="28"/>
  <c r="W60" i="28"/>
  <c r="T61" i="28"/>
  <c r="U61" i="28"/>
  <c r="V61" i="28"/>
  <c r="W61" i="28"/>
  <c r="T62" i="28"/>
  <c r="U62" i="28"/>
  <c r="V62" i="28"/>
  <c r="W62" i="28"/>
  <c r="T63" i="28"/>
  <c r="U63" i="28"/>
  <c r="V63" i="28"/>
  <c r="W63" i="28"/>
  <c r="T64" i="28"/>
  <c r="U64" i="28"/>
  <c r="V64" i="28"/>
  <c r="W64" i="28"/>
  <c r="T65" i="28"/>
  <c r="U65" i="28"/>
  <c r="V65" i="28"/>
  <c r="W65" i="28"/>
  <c r="T66" i="28"/>
  <c r="U66" i="28"/>
  <c r="V66" i="28"/>
  <c r="W66" i="28"/>
  <c r="T67" i="28"/>
  <c r="U67" i="28"/>
  <c r="V67" i="28"/>
  <c r="W67" i="28"/>
  <c r="T68" i="28"/>
  <c r="U68" i="28"/>
  <c r="V68" i="28"/>
  <c r="W68" i="28"/>
  <c r="T69" i="28"/>
  <c r="U69" i="28"/>
  <c r="V69" i="28"/>
  <c r="W69" i="28"/>
  <c r="T70" i="28"/>
  <c r="U70" i="28"/>
  <c r="V70" i="28"/>
  <c r="W70" i="28"/>
  <c r="T71" i="28"/>
  <c r="U71" i="28"/>
  <c r="V71" i="28"/>
  <c r="W71" i="28"/>
  <c r="T72" i="28"/>
  <c r="U72" i="28"/>
  <c r="V72" i="28"/>
  <c r="W72" i="28"/>
  <c r="T73" i="28"/>
  <c r="U73" i="28"/>
  <c r="V73" i="28"/>
  <c r="W73" i="28"/>
  <c r="T74" i="28"/>
  <c r="U74" i="28"/>
  <c r="V74" i="28"/>
  <c r="W74" i="28"/>
  <c r="T75" i="28"/>
  <c r="U75" i="28"/>
  <c r="V75" i="28"/>
  <c r="W75" i="28"/>
  <c r="T76" i="28"/>
  <c r="U76" i="28"/>
  <c r="V76" i="28"/>
  <c r="W76" i="28"/>
  <c r="T77" i="28"/>
  <c r="U77" i="28"/>
  <c r="V77" i="28"/>
  <c r="W77" i="28"/>
  <c r="T78" i="28"/>
  <c r="U78" i="28"/>
  <c r="V78" i="28"/>
  <c r="W78" i="28"/>
  <c r="T79" i="28"/>
  <c r="U79" i="28"/>
  <c r="V79" i="28"/>
  <c r="W79" i="28"/>
  <c r="T80" i="28"/>
  <c r="U80" i="28"/>
  <c r="V80" i="28"/>
  <c r="W80" i="28"/>
  <c r="T81" i="28"/>
  <c r="U81" i="28"/>
  <c r="V81" i="28"/>
  <c r="W81" i="28"/>
  <c r="T82" i="28"/>
  <c r="U82" i="28"/>
  <c r="V82" i="28"/>
  <c r="W82" i="28"/>
  <c r="T83" i="28"/>
  <c r="U83" i="28"/>
  <c r="V83" i="28"/>
  <c r="W83" i="28"/>
  <c r="T84" i="28"/>
  <c r="U84" i="28"/>
  <c r="V84" i="28"/>
  <c r="W84" i="28"/>
  <c r="T85" i="28"/>
  <c r="U85" i="28"/>
  <c r="V85" i="28"/>
  <c r="W85" i="28"/>
  <c r="T86" i="28"/>
  <c r="U86" i="28"/>
  <c r="V86" i="28"/>
  <c r="W86" i="28"/>
  <c r="T87" i="28"/>
  <c r="U87" i="28"/>
  <c r="V87" i="28"/>
  <c r="W87" i="28"/>
  <c r="T88" i="28"/>
  <c r="U88" i="28"/>
  <c r="V88" i="28"/>
  <c r="W88" i="28"/>
  <c r="T89" i="28"/>
  <c r="U89" i="28"/>
  <c r="V89" i="28"/>
  <c r="W89" i="28"/>
  <c r="T90" i="28"/>
  <c r="U90" i="28"/>
  <c r="V90" i="28"/>
  <c r="W90" i="28"/>
  <c r="T91" i="28"/>
  <c r="U91" i="28"/>
  <c r="V91" i="28"/>
  <c r="W91" i="28"/>
  <c r="T92" i="28"/>
  <c r="U92" i="28"/>
  <c r="V92" i="28"/>
  <c r="W92" i="28"/>
  <c r="T93" i="28"/>
  <c r="U93" i="28"/>
  <c r="V93" i="28"/>
  <c r="W93" i="28"/>
  <c r="T94" i="28"/>
  <c r="U94" i="28"/>
  <c r="V94" i="28"/>
  <c r="W94" i="28"/>
  <c r="T95" i="28"/>
  <c r="U95" i="28"/>
  <c r="V95" i="28"/>
  <c r="W95" i="28"/>
  <c r="T96" i="28"/>
  <c r="U96" i="28"/>
  <c r="V96" i="28"/>
  <c r="W96" i="28"/>
  <c r="T97" i="28"/>
  <c r="U97" i="28"/>
  <c r="V97" i="28"/>
  <c r="W97" i="28"/>
  <c r="T98" i="28"/>
  <c r="U98" i="28"/>
  <c r="V98" i="28"/>
  <c r="W98" i="28"/>
  <c r="T99" i="28"/>
  <c r="U99" i="28"/>
  <c r="V99" i="28"/>
  <c r="W99" i="28"/>
  <c r="T100" i="28"/>
  <c r="U100" i="28"/>
  <c r="V100" i="28"/>
  <c r="W100" i="28"/>
  <c r="T101" i="28"/>
  <c r="U101" i="28"/>
  <c r="V101" i="28"/>
  <c r="W101" i="28"/>
  <c r="T102" i="28"/>
  <c r="U102" i="28"/>
  <c r="V102" i="28"/>
  <c r="W102" i="28"/>
  <c r="T103" i="28"/>
  <c r="U103" i="28"/>
  <c r="V103" i="28"/>
  <c r="W103" i="28"/>
  <c r="T104" i="28"/>
  <c r="U104" i="28"/>
  <c r="V104" i="28"/>
  <c r="W104" i="28"/>
  <c r="T105" i="28"/>
  <c r="U105" i="28"/>
  <c r="V105" i="28"/>
  <c r="W105" i="28"/>
  <c r="T106" i="28"/>
  <c r="U106" i="28"/>
  <c r="V106" i="28"/>
  <c r="W106" i="28"/>
  <c r="T107" i="28"/>
  <c r="U107" i="28"/>
  <c r="V107" i="28"/>
  <c r="W107" i="28"/>
  <c r="T108" i="28"/>
  <c r="U108" i="28"/>
  <c r="V108" i="28"/>
  <c r="W108" i="28"/>
  <c r="T109" i="28"/>
  <c r="U109" i="28"/>
  <c r="V109" i="28"/>
  <c r="W109" i="28"/>
  <c r="T110" i="28"/>
  <c r="U110" i="28"/>
  <c r="V110" i="28"/>
  <c r="W110" i="28"/>
  <c r="T12" i="28"/>
  <c r="U12" i="28"/>
  <c r="V12" i="28"/>
  <c r="W12" i="28"/>
  <c r="T11" i="28"/>
  <c r="V11" i="28"/>
  <c r="W11" i="28"/>
  <c r="U11" i="28"/>
  <c r="O110" i="28"/>
  <c r="O109" i="28"/>
  <c r="O108" i="28"/>
  <c r="O107" i="28"/>
  <c r="O106" i="28"/>
  <c r="O105" i="28"/>
  <c r="O104" i="28"/>
  <c r="O103" i="28"/>
  <c r="O102" i="28"/>
  <c r="O101" i="28"/>
  <c r="O100" i="28"/>
  <c r="O99" i="28"/>
  <c r="O98" i="28"/>
  <c r="O97" i="28"/>
  <c r="O96" i="28"/>
  <c r="O95" i="28"/>
  <c r="O94" i="28"/>
  <c r="O93" i="28"/>
  <c r="O92" i="28"/>
  <c r="O91" i="28"/>
  <c r="O90" i="28"/>
  <c r="O89" i="28"/>
  <c r="O88" i="28"/>
  <c r="O87" i="28"/>
  <c r="O86" i="28"/>
  <c r="O85" i="28"/>
  <c r="O84" i="28"/>
  <c r="O83" i="28"/>
  <c r="O82" i="28"/>
  <c r="O81" i="28"/>
  <c r="O80" i="28"/>
  <c r="O79" i="28"/>
  <c r="O78" i="28"/>
  <c r="O77" i="28"/>
  <c r="O76" i="28"/>
  <c r="O75" i="28"/>
  <c r="O74" i="28"/>
  <c r="O73" i="28"/>
  <c r="O72" i="28"/>
  <c r="O71" i="28"/>
  <c r="O70" i="28"/>
  <c r="O69" i="28"/>
  <c r="O68" i="28"/>
  <c r="O67" i="28"/>
  <c r="O66" i="28"/>
  <c r="O65" i="28"/>
  <c r="O64" i="28"/>
  <c r="O63" i="28"/>
  <c r="O62" i="28"/>
  <c r="O61" i="28"/>
  <c r="O60" i="28"/>
  <c r="O59" i="28"/>
  <c r="O58" i="28"/>
  <c r="O57" i="28"/>
  <c r="O56" i="28"/>
  <c r="O55" i="28"/>
  <c r="O54" i="28"/>
  <c r="O53" i="28"/>
  <c r="O52" i="28"/>
  <c r="O51" i="28"/>
  <c r="O50" i="28"/>
  <c r="O49" i="28"/>
  <c r="O48" i="28"/>
  <c r="O47" i="28"/>
  <c r="O46" i="28"/>
  <c r="O45" i="28"/>
  <c r="O44" i="28"/>
  <c r="O43" i="28"/>
  <c r="O42" i="28"/>
  <c r="O41" i="28"/>
  <c r="O40" i="28"/>
  <c r="O39" i="28"/>
  <c r="O38" i="28"/>
  <c r="O37" i="28"/>
  <c r="O36" i="28"/>
  <c r="O35" i="28"/>
  <c r="O34" i="28"/>
  <c r="O33" i="28"/>
  <c r="O32" i="28"/>
  <c r="O31" i="28"/>
  <c r="O30" i="28"/>
  <c r="O29" i="28"/>
  <c r="O28" i="28"/>
  <c r="O27" i="28"/>
  <c r="O26" i="28"/>
  <c r="O25" i="28"/>
  <c r="O24" i="28"/>
  <c r="O23" i="28"/>
  <c r="O22" i="28"/>
  <c r="O21" i="28"/>
  <c r="O20" i="28"/>
  <c r="O19" i="28"/>
  <c r="O18" i="28"/>
  <c r="O17" i="28"/>
  <c r="O16" i="28"/>
  <c r="O15" i="28"/>
  <c r="O14" i="28"/>
  <c r="O13" i="28"/>
  <c r="O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2" i="28"/>
  <c r="O11" i="28"/>
  <c r="K11" i="28"/>
  <c r="K11" i="26" l="1"/>
  <c r="O11" i="26"/>
  <c r="Z46" i="21"/>
  <c r="G11" i="25"/>
  <c r="O4" i="26"/>
  <c r="Y13" i="28"/>
  <c r="Y15" i="28"/>
  <c r="Y17" i="28"/>
  <c r="Y19" i="28"/>
  <c r="Y21" i="28"/>
  <c r="Y23" i="28"/>
  <c r="Y25" i="28"/>
  <c r="Y27" i="28"/>
  <c r="Y29" i="28"/>
  <c r="Y31" i="28"/>
  <c r="X33" i="28"/>
  <c r="Y35" i="28"/>
  <c r="Y37" i="28"/>
  <c r="Y39" i="28"/>
  <c r="Y41" i="28"/>
  <c r="Y43" i="28"/>
  <c r="Y45" i="28"/>
  <c r="Y47" i="28"/>
  <c r="Y49" i="28"/>
  <c r="Y51" i="28"/>
  <c r="Y53" i="28"/>
  <c r="Y55" i="28"/>
  <c r="Y57" i="28"/>
  <c r="Y59" i="28"/>
  <c r="Y61" i="28"/>
  <c r="Y63" i="28"/>
  <c r="Y65" i="28"/>
  <c r="Y67" i="28"/>
  <c r="X69" i="28"/>
  <c r="Y71" i="28"/>
  <c r="X73" i="28"/>
  <c r="Y75" i="28"/>
  <c r="Y77" i="28"/>
  <c r="Y79" i="28"/>
  <c r="Y81" i="28"/>
  <c r="Y83" i="28"/>
  <c r="Y85" i="28"/>
  <c r="Y87" i="28"/>
  <c r="Y89" i="28"/>
  <c r="Y91" i="28"/>
  <c r="Y93" i="28"/>
  <c r="Y95" i="28"/>
  <c r="X97" i="28"/>
  <c r="Y99" i="28"/>
  <c r="Y101" i="28"/>
  <c r="Y103" i="28"/>
  <c r="Y105" i="28"/>
  <c r="X107" i="28"/>
  <c r="X108" i="28"/>
  <c r="Y109" i="28"/>
  <c r="X110" i="28"/>
  <c r="R96" i="28"/>
  <c r="R104" i="28"/>
  <c r="X11" i="28"/>
  <c r="Z110" i="28"/>
  <c r="Y110" i="28"/>
  <c r="R110" i="28"/>
  <c r="G110" i="28"/>
  <c r="F110" i="28"/>
  <c r="E110" i="28"/>
  <c r="D110" i="28"/>
  <c r="C110" i="28"/>
  <c r="B110" i="28"/>
  <c r="Z109" i="28"/>
  <c r="R109" i="28"/>
  <c r="G109" i="28"/>
  <c r="F109" i="28"/>
  <c r="E109" i="28"/>
  <c r="D109" i="28"/>
  <c r="C109" i="28"/>
  <c r="B109" i="28"/>
  <c r="Z108" i="28"/>
  <c r="Y108" i="28"/>
  <c r="R108" i="28"/>
  <c r="G108" i="28"/>
  <c r="F108" i="28"/>
  <c r="E108" i="28"/>
  <c r="D108" i="28"/>
  <c r="C108" i="28"/>
  <c r="B108" i="28"/>
  <c r="Z107" i="28"/>
  <c r="Y107" i="28"/>
  <c r="G107" i="28"/>
  <c r="F107" i="28"/>
  <c r="E107" i="28"/>
  <c r="D107" i="28"/>
  <c r="C107" i="28"/>
  <c r="B107" i="28"/>
  <c r="Z106" i="28"/>
  <c r="Y106" i="28"/>
  <c r="X106" i="28"/>
  <c r="R106" i="28"/>
  <c r="G106" i="28"/>
  <c r="F106" i="28"/>
  <c r="E106" i="28"/>
  <c r="D106" i="28"/>
  <c r="C106" i="28"/>
  <c r="B106" i="28"/>
  <c r="Z105" i="28"/>
  <c r="G105" i="28"/>
  <c r="F105" i="28"/>
  <c r="E105" i="28"/>
  <c r="D105" i="28"/>
  <c r="C105" i="28"/>
  <c r="B105" i="28"/>
  <c r="Z104" i="28"/>
  <c r="Y104" i="28"/>
  <c r="X104" i="28"/>
  <c r="G104" i="28"/>
  <c r="F104" i="28"/>
  <c r="E104" i="28"/>
  <c r="D104" i="28"/>
  <c r="C104" i="28"/>
  <c r="B104" i="28"/>
  <c r="Z103" i="28"/>
  <c r="R103" i="28"/>
  <c r="G103" i="28"/>
  <c r="F103" i="28"/>
  <c r="E103" i="28"/>
  <c r="D103" i="28"/>
  <c r="C103" i="28"/>
  <c r="B103" i="28"/>
  <c r="Z102" i="28"/>
  <c r="Y102" i="28"/>
  <c r="X102" i="28"/>
  <c r="R102" i="28"/>
  <c r="G102" i="28"/>
  <c r="F102" i="28"/>
  <c r="E102" i="28"/>
  <c r="D102" i="28"/>
  <c r="C102" i="28"/>
  <c r="B102" i="28"/>
  <c r="Z101" i="28"/>
  <c r="R101" i="28"/>
  <c r="G101" i="28"/>
  <c r="F101" i="28"/>
  <c r="E101" i="28"/>
  <c r="D101" i="28"/>
  <c r="C101" i="28"/>
  <c r="B101" i="28"/>
  <c r="Z100" i="28"/>
  <c r="Y100" i="28"/>
  <c r="X100" i="28"/>
  <c r="R100" i="28"/>
  <c r="G100" i="28"/>
  <c r="F100" i="28"/>
  <c r="E100" i="28"/>
  <c r="D100" i="28"/>
  <c r="C100" i="28"/>
  <c r="B100" i="28"/>
  <c r="Z99" i="28"/>
  <c r="G99" i="28"/>
  <c r="F99" i="28"/>
  <c r="E99" i="28"/>
  <c r="D99" i="28"/>
  <c r="C99" i="28"/>
  <c r="B99" i="28"/>
  <c r="Z98" i="28"/>
  <c r="Y98" i="28"/>
  <c r="X98" i="28"/>
  <c r="R98" i="28"/>
  <c r="G98" i="28"/>
  <c r="F98" i="28"/>
  <c r="E98" i="28"/>
  <c r="D98" i="28"/>
  <c r="C98" i="28"/>
  <c r="B98" i="28"/>
  <c r="Z97" i="28"/>
  <c r="Y97" i="28"/>
  <c r="G97" i="28"/>
  <c r="F97" i="28"/>
  <c r="E97" i="28"/>
  <c r="D97" i="28"/>
  <c r="C97" i="28"/>
  <c r="B97" i="28"/>
  <c r="Z96" i="28"/>
  <c r="Y96" i="28"/>
  <c r="X96" i="28"/>
  <c r="G96" i="28"/>
  <c r="F96" i="28"/>
  <c r="E96" i="28"/>
  <c r="C96" i="28"/>
  <c r="B96" i="28"/>
  <c r="Z95" i="28"/>
  <c r="R95" i="28"/>
  <c r="G95" i="28"/>
  <c r="F95" i="28"/>
  <c r="E95" i="28"/>
  <c r="D95" i="28"/>
  <c r="C95" i="28"/>
  <c r="B95" i="28"/>
  <c r="Z94" i="28"/>
  <c r="Y94" i="28"/>
  <c r="X94" i="28"/>
  <c r="R94" i="28"/>
  <c r="G94" i="28"/>
  <c r="F94" i="28"/>
  <c r="E94" i="28"/>
  <c r="D94" i="28"/>
  <c r="C94" i="28"/>
  <c r="B94" i="28"/>
  <c r="Z93" i="28"/>
  <c r="R93" i="28"/>
  <c r="G93" i="28"/>
  <c r="F93" i="28"/>
  <c r="E93" i="28"/>
  <c r="D93" i="28"/>
  <c r="C93" i="28"/>
  <c r="B93" i="28"/>
  <c r="Z92" i="28"/>
  <c r="Y92" i="28"/>
  <c r="X92" i="28"/>
  <c r="R92" i="28"/>
  <c r="G92" i="28"/>
  <c r="F92" i="28"/>
  <c r="E92" i="28"/>
  <c r="D92" i="28"/>
  <c r="C92" i="28"/>
  <c r="B92" i="28"/>
  <c r="Z91" i="28"/>
  <c r="G91" i="28"/>
  <c r="F91" i="28"/>
  <c r="E91" i="28"/>
  <c r="D91" i="28"/>
  <c r="C91" i="28"/>
  <c r="B91" i="28"/>
  <c r="Z90" i="28"/>
  <c r="Y90" i="28"/>
  <c r="X90" i="28"/>
  <c r="R90" i="28"/>
  <c r="G90" i="28"/>
  <c r="F90" i="28"/>
  <c r="E90" i="28"/>
  <c r="D90" i="28"/>
  <c r="C90" i="28"/>
  <c r="B90" i="28"/>
  <c r="Z89" i="28"/>
  <c r="G89" i="28"/>
  <c r="F89" i="28"/>
  <c r="E89" i="28"/>
  <c r="D89" i="28"/>
  <c r="C89" i="28"/>
  <c r="B89" i="28"/>
  <c r="Z88" i="28"/>
  <c r="Y88" i="28"/>
  <c r="X88" i="28"/>
  <c r="R88" i="28"/>
  <c r="G88" i="28"/>
  <c r="F88" i="28"/>
  <c r="E88" i="28"/>
  <c r="D88" i="28"/>
  <c r="C88" i="28"/>
  <c r="B88" i="28"/>
  <c r="Z87" i="28"/>
  <c r="X87" i="28"/>
  <c r="R87" i="28"/>
  <c r="G87" i="28"/>
  <c r="F87" i="28"/>
  <c r="E87" i="28"/>
  <c r="D87" i="28"/>
  <c r="C87" i="28"/>
  <c r="B87" i="28"/>
  <c r="Z86" i="28"/>
  <c r="Y86" i="28"/>
  <c r="X86" i="28"/>
  <c r="R86" i="28"/>
  <c r="G86" i="28"/>
  <c r="F86" i="28"/>
  <c r="E86" i="28"/>
  <c r="D86" i="28"/>
  <c r="C86" i="28"/>
  <c r="B86" i="28"/>
  <c r="Z85" i="28"/>
  <c r="R85" i="28"/>
  <c r="G85" i="28"/>
  <c r="F85" i="28"/>
  <c r="E85" i="28"/>
  <c r="D85" i="28"/>
  <c r="C85" i="28"/>
  <c r="B85" i="28"/>
  <c r="Z84" i="28"/>
  <c r="Y84" i="28"/>
  <c r="X84" i="28"/>
  <c r="R84" i="28"/>
  <c r="G84" i="28"/>
  <c r="F84" i="28"/>
  <c r="E84" i="28"/>
  <c r="D84" i="28"/>
  <c r="C84" i="28"/>
  <c r="B84" i="28"/>
  <c r="Z83" i="28"/>
  <c r="X83" i="28"/>
  <c r="G83" i="28"/>
  <c r="F83" i="28"/>
  <c r="E83" i="28"/>
  <c r="D83" i="28"/>
  <c r="C83" i="28"/>
  <c r="B83" i="28"/>
  <c r="Z82" i="28"/>
  <c r="Y82" i="28"/>
  <c r="X82" i="28"/>
  <c r="R82" i="28"/>
  <c r="G82" i="28"/>
  <c r="F82" i="28"/>
  <c r="E82" i="28"/>
  <c r="D82" i="28"/>
  <c r="C82" i="28"/>
  <c r="B82" i="28"/>
  <c r="Z81" i="28"/>
  <c r="G81" i="28"/>
  <c r="F81" i="28"/>
  <c r="E81" i="28"/>
  <c r="D81" i="28"/>
  <c r="C81" i="28"/>
  <c r="B81" i="28"/>
  <c r="Z80" i="28"/>
  <c r="Y80" i="28"/>
  <c r="X80" i="28"/>
  <c r="R80" i="28"/>
  <c r="G80" i="28"/>
  <c r="F80" i="28"/>
  <c r="E80" i="28"/>
  <c r="D80" i="28"/>
  <c r="C80" i="28"/>
  <c r="B80" i="28"/>
  <c r="Z79" i="28"/>
  <c r="R79" i="28"/>
  <c r="G79" i="28"/>
  <c r="F79" i="28"/>
  <c r="E79" i="28"/>
  <c r="D79" i="28"/>
  <c r="C79" i="28"/>
  <c r="B79" i="28"/>
  <c r="Z78" i="28"/>
  <c r="Y78" i="28"/>
  <c r="X78" i="28"/>
  <c r="R78" i="28"/>
  <c r="G78" i="28"/>
  <c r="F78" i="28"/>
  <c r="E78" i="28"/>
  <c r="D78" i="28"/>
  <c r="C78" i="28"/>
  <c r="B78" i="28"/>
  <c r="Z77" i="28"/>
  <c r="R77" i="28"/>
  <c r="G77" i="28"/>
  <c r="F77" i="28"/>
  <c r="E77" i="28"/>
  <c r="D77" i="28"/>
  <c r="C77" i="28"/>
  <c r="B77" i="28"/>
  <c r="Z76" i="28"/>
  <c r="Y76" i="28"/>
  <c r="X76" i="28"/>
  <c r="R76" i="28"/>
  <c r="G76" i="28"/>
  <c r="F76" i="28"/>
  <c r="E76" i="28"/>
  <c r="D76" i="28"/>
  <c r="C76" i="28"/>
  <c r="B76" i="28"/>
  <c r="Z75" i="28"/>
  <c r="G75" i="28"/>
  <c r="F75" i="28"/>
  <c r="E75" i="28"/>
  <c r="D75" i="28"/>
  <c r="C75" i="28"/>
  <c r="B75" i="28"/>
  <c r="Z74" i="28"/>
  <c r="Y74" i="28"/>
  <c r="X74" i="28"/>
  <c r="R74" i="28"/>
  <c r="G74" i="28"/>
  <c r="F74" i="28"/>
  <c r="E74" i="28"/>
  <c r="D74" i="28"/>
  <c r="C74" i="28"/>
  <c r="B74" i="28"/>
  <c r="Z73" i="28"/>
  <c r="Y73" i="28"/>
  <c r="R73" i="28"/>
  <c r="G73" i="28"/>
  <c r="F73" i="28"/>
  <c r="E73" i="28"/>
  <c r="D73" i="28"/>
  <c r="C73" i="28"/>
  <c r="B73" i="28"/>
  <c r="Z72" i="28"/>
  <c r="Y72" i="28"/>
  <c r="X72" i="28"/>
  <c r="R72" i="28"/>
  <c r="G72" i="28"/>
  <c r="F72" i="28"/>
  <c r="E72" i="28"/>
  <c r="D72" i="28"/>
  <c r="C72" i="28"/>
  <c r="B72" i="28"/>
  <c r="Z71" i="28"/>
  <c r="R71" i="28"/>
  <c r="G71" i="28"/>
  <c r="F71" i="28"/>
  <c r="E71" i="28"/>
  <c r="D71" i="28"/>
  <c r="C71" i="28"/>
  <c r="B71" i="28"/>
  <c r="Z70" i="28"/>
  <c r="Y70" i="28"/>
  <c r="X70" i="28"/>
  <c r="R70" i="28"/>
  <c r="G70" i="28"/>
  <c r="F70" i="28"/>
  <c r="E70" i="28"/>
  <c r="D70" i="28"/>
  <c r="C70" i="28"/>
  <c r="B70" i="28"/>
  <c r="Z69" i="28"/>
  <c r="Y69" i="28"/>
  <c r="R69" i="28"/>
  <c r="G69" i="28"/>
  <c r="F69" i="28"/>
  <c r="E69" i="28"/>
  <c r="D69" i="28"/>
  <c r="C69" i="28"/>
  <c r="B69" i="28"/>
  <c r="Z68" i="28"/>
  <c r="Y68" i="28"/>
  <c r="X68" i="28"/>
  <c r="R68" i="28"/>
  <c r="G68" i="28"/>
  <c r="F68" i="28"/>
  <c r="E68" i="28"/>
  <c r="D68" i="28"/>
  <c r="C68" i="28"/>
  <c r="B68" i="28"/>
  <c r="Z67" i="28"/>
  <c r="G67" i="28"/>
  <c r="F67" i="28"/>
  <c r="E67" i="28"/>
  <c r="D67" i="28"/>
  <c r="C67" i="28"/>
  <c r="B67" i="28"/>
  <c r="Z66" i="28"/>
  <c r="Y66" i="28"/>
  <c r="X66" i="28"/>
  <c r="R66" i="28"/>
  <c r="G66" i="28"/>
  <c r="F66" i="28"/>
  <c r="E66" i="28"/>
  <c r="D66" i="28"/>
  <c r="C66" i="28"/>
  <c r="B66" i="28"/>
  <c r="Z65" i="28"/>
  <c r="X65" i="28"/>
  <c r="G65" i="28"/>
  <c r="F65" i="28"/>
  <c r="E65" i="28"/>
  <c r="D65" i="28"/>
  <c r="C65" i="28"/>
  <c r="B65" i="28"/>
  <c r="Z64" i="28"/>
  <c r="Y64" i="28"/>
  <c r="X64" i="28"/>
  <c r="R64" i="28"/>
  <c r="G64" i="28"/>
  <c r="F64" i="28"/>
  <c r="E64" i="28"/>
  <c r="D64" i="28"/>
  <c r="C64" i="28"/>
  <c r="B64" i="28"/>
  <c r="Z63" i="28"/>
  <c r="R63" i="28"/>
  <c r="G63" i="28"/>
  <c r="F63" i="28"/>
  <c r="E63" i="28"/>
  <c r="D63" i="28"/>
  <c r="C63" i="28"/>
  <c r="B63" i="28"/>
  <c r="Z62" i="28"/>
  <c r="Y62" i="28"/>
  <c r="X62" i="28"/>
  <c r="R62" i="28"/>
  <c r="G62" i="28"/>
  <c r="F62" i="28"/>
  <c r="E62" i="28"/>
  <c r="D62" i="28"/>
  <c r="C62" i="28"/>
  <c r="B62" i="28"/>
  <c r="Z61" i="28"/>
  <c r="R61" i="28"/>
  <c r="G61" i="28"/>
  <c r="F61" i="28"/>
  <c r="E61" i="28"/>
  <c r="D61" i="28"/>
  <c r="C61" i="28"/>
  <c r="B61" i="28"/>
  <c r="Z60" i="28"/>
  <c r="Y60" i="28"/>
  <c r="X60" i="28"/>
  <c r="R60" i="28"/>
  <c r="G60" i="28"/>
  <c r="F60" i="28"/>
  <c r="E60" i="28"/>
  <c r="D60" i="28"/>
  <c r="C60" i="28"/>
  <c r="B60" i="28"/>
  <c r="Z59" i="28"/>
  <c r="G59" i="28"/>
  <c r="F59" i="28"/>
  <c r="E59" i="28"/>
  <c r="D59" i="28"/>
  <c r="C59" i="28"/>
  <c r="B59" i="28"/>
  <c r="Z58" i="28"/>
  <c r="Y58" i="28"/>
  <c r="X58" i="28"/>
  <c r="R58" i="28"/>
  <c r="G58" i="28"/>
  <c r="F58" i="28"/>
  <c r="E58" i="28"/>
  <c r="D58" i="28"/>
  <c r="C58" i="28"/>
  <c r="B58" i="28"/>
  <c r="Z57" i="28"/>
  <c r="R57" i="28"/>
  <c r="G57" i="28"/>
  <c r="F57" i="28"/>
  <c r="E57" i="28"/>
  <c r="D57" i="28"/>
  <c r="C57" i="28"/>
  <c r="B57" i="28"/>
  <c r="Z56" i="28"/>
  <c r="Y56" i="28"/>
  <c r="X56" i="28"/>
  <c r="R56" i="28"/>
  <c r="G56" i="28"/>
  <c r="F56" i="28"/>
  <c r="E56" i="28"/>
  <c r="D56" i="28"/>
  <c r="C56" i="28"/>
  <c r="B56" i="28"/>
  <c r="Z55" i="28"/>
  <c r="R55" i="28"/>
  <c r="G55" i="28"/>
  <c r="F55" i="28"/>
  <c r="E55" i="28"/>
  <c r="D55" i="28"/>
  <c r="C55" i="28"/>
  <c r="B55" i="28"/>
  <c r="Z54" i="28"/>
  <c r="Y54" i="28"/>
  <c r="X54" i="28"/>
  <c r="R54" i="28"/>
  <c r="G54" i="28"/>
  <c r="F54" i="28"/>
  <c r="E54" i="28"/>
  <c r="D54" i="28"/>
  <c r="C54" i="28"/>
  <c r="B54" i="28"/>
  <c r="Z53" i="28"/>
  <c r="R53" i="28"/>
  <c r="G53" i="28"/>
  <c r="F53" i="28"/>
  <c r="E53" i="28"/>
  <c r="D53" i="28"/>
  <c r="C53" i="28"/>
  <c r="B53" i="28"/>
  <c r="Z52" i="28"/>
  <c r="Y52" i="28"/>
  <c r="X52" i="28"/>
  <c r="R52" i="28"/>
  <c r="G52" i="28"/>
  <c r="F52" i="28"/>
  <c r="E52" i="28"/>
  <c r="D52" i="28"/>
  <c r="C52" i="28"/>
  <c r="B52" i="28"/>
  <c r="Z51" i="28"/>
  <c r="G51" i="28"/>
  <c r="F51" i="28"/>
  <c r="E51" i="28"/>
  <c r="D51" i="28"/>
  <c r="C51" i="28"/>
  <c r="B51" i="28"/>
  <c r="Z50" i="28"/>
  <c r="Y50" i="28"/>
  <c r="X50" i="28"/>
  <c r="R50" i="28"/>
  <c r="G50" i="28"/>
  <c r="F50" i="28"/>
  <c r="E50" i="28"/>
  <c r="D50" i="28"/>
  <c r="C50" i="28"/>
  <c r="B50" i="28"/>
  <c r="Z49" i="28"/>
  <c r="G49" i="28"/>
  <c r="F49" i="28"/>
  <c r="E49" i="28"/>
  <c r="D49" i="28"/>
  <c r="C49" i="28"/>
  <c r="B49" i="28"/>
  <c r="Z48" i="28"/>
  <c r="Y48" i="28"/>
  <c r="X48" i="28"/>
  <c r="R48" i="28"/>
  <c r="G48" i="28"/>
  <c r="F48" i="28"/>
  <c r="E48" i="28"/>
  <c r="D48" i="28"/>
  <c r="C48" i="28"/>
  <c r="B48" i="28"/>
  <c r="Z47" i="28"/>
  <c r="X47" i="28"/>
  <c r="R47" i="28"/>
  <c r="G47" i="28"/>
  <c r="F47" i="28"/>
  <c r="E47" i="28"/>
  <c r="D47" i="28"/>
  <c r="C47" i="28"/>
  <c r="B47" i="28"/>
  <c r="Z46" i="28"/>
  <c r="Y46" i="28"/>
  <c r="X46" i="28"/>
  <c r="R46" i="28"/>
  <c r="G46" i="28"/>
  <c r="F46" i="28"/>
  <c r="E46" i="28"/>
  <c r="D46" i="28"/>
  <c r="C46" i="28"/>
  <c r="B46" i="28"/>
  <c r="Z45" i="28"/>
  <c r="R45" i="28"/>
  <c r="G45" i="28"/>
  <c r="F45" i="28"/>
  <c r="E45" i="28"/>
  <c r="D45" i="28"/>
  <c r="C45" i="28"/>
  <c r="B45" i="28"/>
  <c r="Z44" i="28"/>
  <c r="Y44" i="28"/>
  <c r="X44" i="28"/>
  <c r="R44" i="28"/>
  <c r="G44" i="28"/>
  <c r="F44" i="28"/>
  <c r="E44" i="28"/>
  <c r="D44" i="28"/>
  <c r="C44" i="28"/>
  <c r="B44" i="28"/>
  <c r="Z43" i="28"/>
  <c r="X43" i="28"/>
  <c r="G43" i="28"/>
  <c r="F43" i="28"/>
  <c r="E43" i="28"/>
  <c r="D43" i="28"/>
  <c r="C43" i="28"/>
  <c r="B43" i="28"/>
  <c r="Z42" i="28"/>
  <c r="Y42" i="28"/>
  <c r="X42" i="28"/>
  <c r="R42" i="28"/>
  <c r="G42" i="28"/>
  <c r="F42" i="28"/>
  <c r="E42" i="28"/>
  <c r="D42" i="28"/>
  <c r="C42" i="28"/>
  <c r="B42" i="28"/>
  <c r="Z41" i="28"/>
  <c r="G41" i="28"/>
  <c r="F41" i="28"/>
  <c r="E41" i="28"/>
  <c r="D41" i="28"/>
  <c r="C41" i="28"/>
  <c r="B41" i="28"/>
  <c r="Z40" i="28"/>
  <c r="Y40" i="28"/>
  <c r="X40" i="28"/>
  <c r="R40" i="28"/>
  <c r="G40" i="28"/>
  <c r="F40" i="28"/>
  <c r="E40" i="28"/>
  <c r="D40" i="28"/>
  <c r="C40" i="28"/>
  <c r="B40" i="28"/>
  <c r="Z39" i="28"/>
  <c r="R39" i="28"/>
  <c r="G39" i="28"/>
  <c r="F39" i="28"/>
  <c r="E39" i="28"/>
  <c r="D39" i="28"/>
  <c r="C39" i="28"/>
  <c r="B39" i="28"/>
  <c r="Z38" i="28"/>
  <c r="Y38" i="28"/>
  <c r="X38" i="28"/>
  <c r="R38" i="28"/>
  <c r="G38" i="28"/>
  <c r="F38" i="28"/>
  <c r="E38" i="28"/>
  <c r="D38" i="28"/>
  <c r="C38" i="28"/>
  <c r="B38" i="28"/>
  <c r="Z37" i="28"/>
  <c r="R37" i="28"/>
  <c r="G37" i="28"/>
  <c r="F37" i="28"/>
  <c r="E37" i="28"/>
  <c r="D37" i="28"/>
  <c r="C37" i="28"/>
  <c r="B37" i="28"/>
  <c r="Z36" i="28"/>
  <c r="Y36" i="28"/>
  <c r="X36" i="28"/>
  <c r="R36" i="28"/>
  <c r="G36" i="28"/>
  <c r="F36" i="28"/>
  <c r="E36" i="28"/>
  <c r="D36" i="28"/>
  <c r="C36" i="28"/>
  <c r="B36" i="28"/>
  <c r="Z35" i="28"/>
  <c r="G35" i="28"/>
  <c r="F35" i="28"/>
  <c r="E35" i="28"/>
  <c r="D35" i="28"/>
  <c r="C35" i="28"/>
  <c r="B35" i="28"/>
  <c r="Z34" i="28"/>
  <c r="Y34" i="28"/>
  <c r="X34" i="28"/>
  <c r="R34" i="28"/>
  <c r="G34" i="28"/>
  <c r="F34" i="28"/>
  <c r="E34" i="28"/>
  <c r="D34" i="28"/>
  <c r="C34" i="28"/>
  <c r="B34" i="28"/>
  <c r="Z33" i="28"/>
  <c r="Y33" i="28"/>
  <c r="G33" i="28"/>
  <c r="F33" i="28"/>
  <c r="E33" i="28"/>
  <c r="D33" i="28"/>
  <c r="C33" i="28"/>
  <c r="B33" i="28"/>
  <c r="Z32" i="28"/>
  <c r="Y32" i="28"/>
  <c r="X32" i="28"/>
  <c r="R32" i="28"/>
  <c r="G32" i="28"/>
  <c r="F32" i="28"/>
  <c r="E32" i="28"/>
  <c r="D32" i="28"/>
  <c r="C32" i="28"/>
  <c r="B32" i="28"/>
  <c r="Z31" i="28"/>
  <c r="R31" i="28"/>
  <c r="G31" i="28"/>
  <c r="F31" i="28"/>
  <c r="E31" i="28"/>
  <c r="D31" i="28"/>
  <c r="C31" i="28"/>
  <c r="B31" i="28"/>
  <c r="Z30" i="28"/>
  <c r="Y30" i="28"/>
  <c r="X30" i="28"/>
  <c r="R30" i="28"/>
  <c r="G30" i="28"/>
  <c r="F30" i="28"/>
  <c r="E30" i="28"/>
  <c r="D30" i="28"/>
  <c r="C30" i="28"/>
  <c r="B30" i="28"/>
  <c r="Z29" i="28"/>
  <c r="X29" i="28"/>
  <c r="R29" i="28"/>
  <c r="G29" i="28"/>
  <c r="F29" i="28"/>
  <c r="E29" i="28"/>
  <c r="D29" i="28"/>
  <c r="C29" i="28"/>
  <c r="B29" i="28"/>
  <c r="Z28" i="28"/>
  <c r="Y28" i="28"/>
  <c r="X28" i="28"/>
  <c r="R28" i="28"/>
  <c r="G28" i="28"/>
  <c r="F28" i="28"/>
  <c r="E28" i="28"/>
  <c r="D28" i="28"/>
  <c r="C28" i="28"/>
  <c r="B28" i="28"/>
  <c r="Z27" i="28"/>
  <c r="G27" i="28"/>
  <c r="F27" i="28"/>
  <c r="E27" i="28"/>
  <c r="D27" i="28"/>
  <c r="C27" i="28"/>
  <c r="B27" i="28"/>
  <c r="Z26" i="28"/>
  <c r="Y26" i="28"/>
  <c r="X26" i="28"/>
  <c r="R26" i="28"/>
  <c r="G26" i="28"/>
  <c r="F26" i="28"/>
  <c r="E26" i="28"/>
  <c r="D26" i="28"/>
  <c r="C26" i="28"/>
  <c r="B26" i="28"/>
  <c r="Z25" i="28"/>
  <c r="G25" i="28"/>
  <c r="F25" i="28"/>
  <c r="E25" i="28"/>
  <c r="D25" i="28"/>
  <c r="C25" i="28"/>
  <c r="B25" i="28"/>
  <c r="Z24" i="28"/>
  <c r="Y24" i="28"/>
  <c r="X24" i="28"/>
  <c r="R24" i="28"/>
  <c r="G24" i="28"/>
  <c r="F24" i="28"/>
  <c r="E24" i="28"/>
  <c r="D24" i="28"/>
  <c r="C24" i="28"/>
  <c r="B24" i="28"/>
  <c r="Z23" i="28"/>
  <c r="R23" i="28"/>
  <c r="G23" i="28"/>
  <c r="F23" i="28"/>
  <c r="E23" i="28"/>
  <c r="D23" i="28"/>
  <c r="C23" i="28"/>
  <c r="B23" i="28"/>
  <c r="Z22" i="28"/>
  <c r="Y22" i="28"/>
  <c r="X22" i="28"/>
  <c r="R22" i="28"/>
  <c r="G22" i="28"/>
  <c r="F22" i="28"/>
  <c r="E22" i="28"/>
  <c r="D22" i="28"/>
  <c r="C22" i="28"/>
  <c r="B22" i="28"/>
  <c r="Z21" i="28"/>
  <c r="R21" i="28"/>
  <c r="G21" i="28"/>
  <c r="F21" i="28"/>
  <c r="E21" i="28"/>
  <c r="D21" i="28"/>
  <c r="C21" i="28"/>
  <c r="B21" i="28"/>
  <c r="Z20" i="28"/>
  <c r="Y20" i="28"/>
  <c r="X20" i="28"/>
  <c r="R20" i="28"/>
  <c r="G20" i="28"/>
  <c r="F20" i="28"/>
  <c r="E20" i="28"/>
  <c r="D20" i="28"/>
  <c r="C20" i="28"/>
  <c r="B20" i="28"/>
  <c r="Z19" i="28"/>
  <c r="G19" i="28"/>
  <c r="F19" i="28"/>
  <c r="E19" i="28"/>
  <c r="D19" i="28"/>
  <c r="C19" i="28"/>
  <c r="B19" i="28"/>
  <c r="Z18" i="28"/>
  <c r="Y18" i="28"/>
  <c r="X18" i="28"/>
  <c r="R18" i="28"/>
  <c r="G18" i="28"/>
  <c r="F18" i="28"/>
  <c r="E18" i="28"/>
  <c r="D18" i="28"/>
  <c r="C18" i="28"/>
  <c r="B18" i="28"/>
  <c r="Z17" i="28"/>
  <c r="G17" i="28"/>
  <c r="F17" i="28"/>
  <c r="E17" i="28"/>
  <c r="D17" i="28"/>
  <c r="C17" i="28"/>
  <c r="B17" i="28"/>
  <c r="Z16" i="28"/>
  <c r="Y16" i="28"/>
  <c r="X16" i="28"/>
  <c r="R16" i="28"/>
  <c r="G16" i="28"/>
  <c r="F16" i="28"/>
  <c r="E16" i="28"/>
  <c r="D16" i="28"/>
  <c r="C16" i="28"/>
  <c r="B16" i="28"/>
  <c r="Z15" i="28"/>
  <c r="X15" i="28"/>
  <c r="R15" i="28"/>
  <c r="G15" i="28"/>
  <c r="F15" i="28"/>
  <c r="E15" i="28"/>
  <c r="D15" i="28"/>
  <c r="C15" i="28"/>
  <c r="B15" i="28"/>
  <c r="Z14" i="28"/>
  <c r="Y14" i="28"/>
  <c r="X14" i="28"/>
  <c r="R14" i="28"/>
  <c r="G14" i="28"/>
  <c r="F14" i="28"/>
  <c r="E14" i="28"/>
  <c r="D14" i="28"/>
  <c r="C14" i="28"/>
  <c r="B14" i="28"/>
  <c r="Z13" i="28"/>
  <c r="R13" i="28"/>
  <c r="G13" i="28"/>
  <c r="F13" i="28"/>
  <c r="E13" i="28"/>
  <c r="D13" i="28"/>
  <c r="C13" i="28"/>
  <c r="B13" i="28"/>
  <c r="Z12" i="28"/>
  <c r="Y12" i="28"/>
  <c r="X12" i="28"/>
  <c r="R12" i="28"/>
  <c r="G12" i="28"/>
  <c r="F12" i="28"/>
  <c r="E12" i="28"/>
  <c r="D12" i="28"/>
  <c r="C12" i="28"/>
  <c r="B12" i="28"/>
  <c r="A12" i="28"/>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101" i="28" s="1"/>
  <c r="A102" i="28" s="1"/>
  <c r="A103" i="28" s="1"/>
  <c r="A104" i="28" s="1"/>
  <c r="A105" i="28" s="1"/>
  <c r="A106" i="28" s="1"/>
  <c r="A107" i="28" s="1"/>
  <c r="A108" i="28" s="1"/>
  <c r="A109" i="28" s="1"/>
  <c r="A110" i="28" s="1"/>
  <c r="Z11" i="28"/>
  <c r="Y11" i="28"/>
  <c r="G11" i="28"/>
  <c r="F11" i="28"/>
  <c r="E11" i="28"/>
  <c r="D11" i="28"/>
  <c r="C11" i="28"/>
  <c r="B11" i="28"/>
  <c r="C3" i="28"/>
  <c r="Y1" i="28"/>
  <c r="R89" i="28" l="1"/>
  <c r="R81" i="28"/>
  <c r="R65" i="28"/>
  <c r="R49" i="28"/>
  <c r="R41" i="28"/>
  <c r="R33" i="28"/>
  <c r="R25" i="28"/>
  <c r="R17" i="28"/>
  <c r="R11" i="28"/>
  <c r="X25" i="28"/>
  <c r="X61" i="28"/>
  <c r="X21" i="28"/>
  <c r="X35" i="28"/>
  <c r="X39" i="28"/>
  <c r="X53" i="28"/>
  <c r="X57" i="28"/>
  <c r="X75" i="28"/>
  <c r="X79" i="28"/>
  <c r="X93" i="28"/>
  <c r="X99" i="28"/>
  <c r="X103" i="28"/>
  <c r="X17" i="28"/>
  <c r="X49" i="28"/>
  <c r="X67" i="28"/>
  <c r="X71" i="28"/>
  <c r="X89" i="28"/>
  <c r="X109" i="28"/>
  <c r="X13" i="28"/>
  <c r="X27" i="28"/>
  <c r="X31" i="28"/>
  <c r="X45" i="28"/>
  <c r="X85" i="28"/>
  <c r="X105" i="28"/>
  <c r="X41" i="28"/>
  <c r="X59" i="28"/>
  <c r="X63" i="28"/>
  <c r="X81" i="28"/>
  <c r="X19" i="28"/>
  <c r="X23" i="28"/>
  <c r="X37" i="28"/>
  <c r="X51" i="28"/>
  <c r="X55" i="28"/>
  <c r="X77" i="28"/>
  <c r="X91" i="28"/>
  <c r="X95" i="28"/>
  <c r="X101" i="28"/>
  <c r="R107" i="28"/>
  <c r="R99" i="28"/>
  <c r="R91" i="28"/>
  <c r="R83" i="28"/>
  <c r="R75" i="28"/>
  <c r="R67" i="28"/>
  <c r="R59" i="28"/>
  <c r="R51" i="28"/>
  <c r="R43" i="28"/>
  <c r="R35" i="28"/>
  <c r="R27" i="28"/>
  <c r="R19" i="28"/>
  <c r="R105" i="28"/>
  <c r="R97" i="28"/>
  <c r="F6" i="28"/>
  <c r="X12" i="25"/>
  <c r="Y12" i="25"/>
  <c r="F6" i="25" s="1"/>
  <c r="X13" i="25"/>
  <c r="Y13" i="25"/>
  <c r="X14" i="25"/>
  <c r="Y14" i="25"/>
  <c r="X15" i="25"/>
  <c r="Y15" i="25"/>
  <c r="X16" i="25"/>
  <c r="Y16" i="25"/>
  <c r="X17" i="25"/>
  <c r="Y17" i="25"/>
  <c r="X18" i="25"/>
  <c r="Y18" i="25"/>
  <c r="X19" i="25"/>
  <c r="Y19" i="25"/>
  <c r="X20" i="25"/>
  <c r="Y20" i="25"/>
  <c r="X21" i="25"/>
  <c r="Y21" i="25"/>
  <c r="X22" i="25"/>
  <c r="Y22" i="25"/>
  <c r="X23" i="25"/>
  <c r="Y23" i="25"/>
  <c r="X24" i="25"/>
  <c r="Y24" i="25"/>
  <c r="X25" i="25"/>
  <c r="Y25" i="25"/>
  <c r="X26" i="25"/>
  <c r="Y26" i="25"/>
  <c r="X27" i="25"/>
  <c r="Y27" i="25"/>
  <c r="X28" i="25"/>
  <c r="Y28" i="25"/>
  <c r="X29" i="25"/>
  <c r="Y29" i="25"/>
  <c r="X30" i="25"/>
  <c r="Y30" i="25"/>
  <c r="X31" i="25"/>
  <c r="Y31" i="25"/>
  <c r="X32" i="25"/>
  <c r="Y32" i="25"/>
  <c r="X33" i="25"/>
  <c r="Y33" i="25"/>
  <c r="X34" i="25"/>
  <c r="Y34" i="25"/>
  <c r="X35" i="25"/>
  <c r="Y35" i="25"/>
  <c r="X36" i="25"/>
  <c r="Y36" i="25"/>
  <c r="X37" i="25"/>
  <c r="Y37" i="25"/>
  <c r="X38" i="25"/>
  <c r="Y38" i="25"/>
  <c r="X39" i="25"/>
  <c r="Y39" i="25"/>
  <c r="X40" i="25"/>
  <c r="Y40" i="25"/>
  <c r="X41" i="25"/>
  <c r="Y41" i="25"/>
  <c r="X42" i="25"/>
  <c r="Y42" i="25"/>
  <c r="X43" i="25"/>
  <c r="Y43" i="25"/>
  <c r="X44" i="25"/>
  <c r="Y44" i="25"/>
  <c r="X45" i="25"/>
  <c r="Y45" i="25"/>
  <c r="X46" i="25"/>
  <c r="Y46" i="25"/>
  <c r="X47" i="25"/>
  <c r="Y47" i="25"/>
  <c r="X48" i="25"/>
  <c r="Y48" i="25"/>
  <c r="X49" i="25"/>
  <c r="Y49" i="25"/>
  <c r="X50" i="25"/>
  <c r="Y50" i="25"/>
  <c r="X51" i="25"/>
  <c r="Y51" i="25"/>
  <c r="X52" i="25"/>
  <c r="Y52" i="25"/>
  <c r="X53" i="25"/>
  <c r="Y53" i="25"/>
  <c r="X54" i="25"/>
  <c r="Y54" i="25"/>
  <c r="X55" i="25"/>
  <c r="Y55" i="25"/>
  <c r="X56" i="25"/>
  <c r="Y56" i="25"/>
  <c r="X57" i="25"/>
  <c r="Y57" i="25"/>
  <c r="X58" i="25"/>
  <c r="Y58" i="25"/>
  <c r="X59" i="25"/>
  <c r="Y59" i="25"/>
  <c r="X60" i="25"/>
  <c r="Y60" i="25"/>
  <c r="X61" i="25"/>
  <c r="Y61" i="25"/>
  <c r="X62" i="25"/>
  <c r="Y62" i="25"/>
  <c r="X63" i="25"/>
  <c r="Y63" i="25"/>
  <c r="X64" i="25"/>
  <c r="Y64" i="25"/>
  <c r="X65" i="25"/>
  <c r="Y65" i="25"/>
  <c r="X66" i="25"/>
  <c r="Y66" i="25"/>
  <c r="X67" i="25"/>
  <c r="Y67" i="25"/>
  <c r="X68" i="25"/>
  <c r="Y68" i="25"/>
  <c r="X69" i="25"/>
  <c r="Y69" i="25"/>
  <c r="X70" i="25"/>
  <c r="Y70" i="25"/>
  <c r="X71" i="25"/>
  <c r="Y71" i="25"/>
  <c r="X72" i="25"/>
  <c r="Y72" i="25"/>
  <c r="X73" i="25"/>
  <c r="Y73" i="25"/>
  <c r="X74" i="25"/>
  <c r="Y74" i="25"/>
  <c r="X75" i="25"/>
  <c r="Y75" i="25"/>
  <c r="X76" i="25"/>
  <c r="Y76" i="25"/>
  <c r="X77" i="25"/>
  <c r="Y77" i="25"/>
  <c r="X78" i="25"/>
  <c r="Y78" i="25"/>
  <c r="X79" i="25"/>
  <c r="Y79" i="25"/>
  <c r="X80" i="25"/>
  <c r="Y80" i="25"/>
  <c r="X81" i="25"/>
  <c r="Y81" i="25"/>
  <c r="X82" i="25"/>
  <c r="Y82" i="25"/>
  <c r="X83" i="25"/>
  <c r="Y83" i="25"/>
  <c r="X84" i="25"/>
  <c r="Y84" i="25"/>
  <c r="X85" i="25"/>
  <c r="Y85" i="25"/>
  <c r="X86" i="25"/>
  <c r="Y86" i="25"/>
  <c r="X87" i="25"/>
  <c r="Y87" i="25"/>
  <c r="X88" i="25"/>
  <c r="Y88" i="25"/>
  <c r="X89" i="25"/>
  <c r="Y89" i="25"/>
  <c r="X90" i="25"/>
  <c r="Y90" i="25"/>
  <c r="X91" i="25"/>
  <c r="Y91" i="25"/>
  <c r="X92" i="25"/>
  <c r="Y92" i="25"/>
  <c r="X93" i="25"/>
  <c r="Y93" i="25"/>
  <c r="X94" i="25"/>
  <c r="Y94" i="25"/>
  <c r="X95" i="25"/>
  <c r="Y95" i="25"/>
  <c r="X96" i="25"/>
  <c r="Y96" i="25"/>
  <c r="X97" i="25"/>
  <c r="Y97" i="25"/>
  <c r="X98" i="25"/>
  <c r="Y98" i="25"/>
  <c r="X99" i="25"/>
  <c r="Y99" i="25"/>
  <c r="X100" i="25"/>
  <c r="Y100" i="25"/>
  <c r="X101" i="25"/>
  <c r="Y101" i="25"/>
  <c r="X102" i="25"/>
  <c r="Y102" i="25"/>
  <c r="X103" i="25"/>
  <c r="Y103" i="25"/>
  <c r="X104" i="25"/>
  <c r="Y104" i="25"/>
  <c r="X105" i="25"/>
  <c r="Y105" i="25"/>
  <c r="X106" i="25"/>
  <c r="Y106" i="25"/>
  <c r="X107" i="25"/>
  <c r="Y107" i="25"/>
  <c r="X108" i="25"/>
  <c r="Y108" i="25"/>
  <c r="X109" i="25"/>
  <c r="Y109" i="25"/>
  <c r="X110" i="25"/>
  <c r="Y110" i="25"/>
  <c r="X11" i="25"/>
  <c r="F5" i="25" s="1"/>
  <c r="Z16" i="21" s="1"/>
  <c r="F5" i="28" l="1"/>
  <c r="C3" i="27"/>
  <c r="J4" i="27"/>
  <c r="K4" i="27"/>
  <c r="J5" i="27"/>
  <c r="K5" i="27"/>
  <c r="J6" i="27"/>
  <c r="K6" i="27"/>
  <c r="J7" i="27"/>
  <c r="K7" i="27"/>
  <c r="J8" i="27"/>
  <c r="K8" i="27"/>
  <c r="J9" i="27"/>
  <c r="K9" i="27"/>
  <c r="J10" i="27"/>
  <c r="K10" i="27"/>
  <c r="J11" i="27"/>
  <c r="K11" i="27"/>
  <c r="J12" i="27"/>
  <c r="K12" i="27"/>
  <c r="J13" i="27"/>
  <c r="K13" i="27"/>
  <c r="J14" i="27"/>
  <c r="K14" i="27"/>
  <c r="J15" i="27"/>
  <c r="K15" i="27"/>
  <c r="J16" i="27"/>
  <c r="K16" i="27"/>
  <c r="J17" i="27"/>
  <c r="K17" i="27"/>
  <c r="J18" i="27"/>
  <c r="K18" i="27"/>
  <c r="J19" i="27"/>
  <c r="K19" i="27"/>
  <c r="J20" i="27"/>
  <c r="K20" i="27"/>
  <c r="J21" i="27"/>
  <c r="K21" i="27"/>
  <c r="J22" i="27"/>
  <c r="K22" i="27"/>
  <c r="J23" i="27"/>
  <c r="K23" i="27"/>
  <c r="J24" i="27"/>
  <c r="K24" i="27"/>
  <c r="J25" i="27"/>
  <c r="K25" i="27"/>
  <c r="J26" i="27"/>
  <c r="K26" i="27"/>
  <c r="J27" i="27"/>
  <c r="K27" i="27"/>
  <c r="J28" i="27"/>
  <c r="K28" i="27"/>
  <c r="J29" i="27"/>
  <c r="K29" i="27"/>
  <c r="J30" i="27"/>
  <c r="K30" i="27"/>
  <c r="J31" i="27"/>
  <c r="K31" i="27"/>
  <c r="J32" i="27"/>
  <c r="K32" i="27"/>
  <c r="J33" i="27"/>
  <c r="K33" i="27"/>
  <c r="J34" i="27"/>
  <c r="K34" i="27"/>
  <c r="J35" i="27"/>
  <c r="K35" i="27"/>
  <c r="J36" i="27"/>
  <c r="K36" i="27"/>
  <c r="J37" i="27"/>
  <c r="K37" i="27"/>
  <c r="J38" i="27"/>
  <c r="K38" i="27"/>
  <c r="J39" i="27"/>
  <c r="K39" i="27"/>
  <c r="J40" i="27"/>
  <c r="K40" i="27"/>
  <c r="J41" i="27"/>
  <c r="K41" i="27"/>
  <c r="J42" i="27"/>
  <c r="K42" i="27"/>
  <c r="J43" i="27"/>
  <c r="K43" i="27"/>
  <c r="J44" i="27"/>
  <c r="K44" i="27"/>
  <c r="J45" i="27"/>
  <c r="K45" i="27"/>
  <c r="J46" i="27"/>
  <c r="K46" i="27"/>
  <c r="J47" i="27"/>
  <c r="K47" i="27"/>
  <c r="J48" i="27"/>
  <c r="K48" i="27"/>
  <c r="J49" i="27"/>
  <c r="K49" i="27"/>
  <c r="J50" i="27"/>
  <c r="K50" i="27"/>
  <c r="J51" i="27"/>
  <c r="K51" i="27"/>
  <c r="J52" i="27"/>
  <c r="K52" i="27"/>
  <c r="J53" i="27"/>
  <c r="K53" i="27"/>
  <c r="J54" i="27"/>
  <c r="K54" i="27"/>
  <c r="J55" i="27"/>
  <c r="K55" i="27"/>
  <c r="J56" i="27"/>
  <c r="K56" i="27"/>
  <c r="J57" i="27"/>
  <c r="K57" i="27"/>
  <c r="J58" i="27"/>
  <c r="K58" i="27"/>
  <c r="J59" i="27"/>
  <c r="K59" i="27"/>
  <c r="J60" i="27"/>
  <c r="K60" i="27"/>
  <c r="J61" i="27"/>
  <c r="K61" i="27"/>
  <c r="J62" i="27"/>
  <c r="K62" i="27"/>
  <c r="J63" i="27"/>
  <c r="K63" i="27"/>
  <c r="J64" i="27"/>
  <c r="K64" i="27"/>
  <c r="J65" i="27"/>
  <c r="K65" i="27"/>
  <c r="J66" i="27"/>
  <c r="K66" i="27"/>
  <c r="J67" i="27"/>
  <c r="K67" i="27"/>
  <c r="J68" i="27"/>
  <c r="K68" i="27"/>
  <c r="J69" i="27"/>
  <c r="K69" i="27"/>
  <c r="J70" i="27"/>
  <c r="K70" i="27"/>
  <c r="J71" i="27"/>
  <c r="K71" i="27"/>
  <c r="J72" i="27"/>
  <c r="K72" i="27"/>
  <c r="J73" i="27"/>
  <c r="K73" i="27"/>
  <c r="J74" i="27"/>
  <c r="K74" i="27"/>
  <c r="J75" i="27"/>
  <c r="K75" i="27"/>
  <c r="J76" i="27"/>
  <c r="K76" i="27"/>
  <c r="J77" i="27"/>
  <c r="K77" i="27"/>
  <c r="J78" i="27"/>
  <c r="K78" i="27"/>
  <c r="J79" i="27"/>
  <c r="K79" i="27"/>
  <c r="J80" i="27"/>
  <c r="K80" i="27"/>
  <c r="J81" i="27"/>
  <c r="K81" i="27"/>
  <c r="J82" i="27"/>
  <c r="K82" i="27"/>
  <c r="J83" i="27"/>
  <c r="K83" i="27"/>
  <c r="J84" i="27"/>
  <c r="K84" i="27"/>
  <c r="J85" i="27"/>
  <c r="K85" i="27"/>
  <c r="J86" i="27"/>
  <c r="K86" i="27"/>
  <c r="J87" i="27"/>
  <c r="K87" i="27"/>
  <c r="J88" i="27"/>
  <c r="K88" i="27"/>
  <c r="J89" i="27"/>
  <c r="K89" i="27"/>
  <c r="J90" i="27"/>
  <c r="K90" i="27"/>
  <c r="J91" i="27"/>
  <c r="K91" i="27"/>
  <c r="J92" i="27"/>
  <c r="K92" i="27"/>
  <c r="J93" i="27"/>
  <c r="K93" i="27"/>
  <c r="J94" i="27"/>
  <c r="K94" i="27"/>
  <c r="J95" i="27"/>
  <c r="K95" i="27"/>
  <c r="J96" i="27"/>
  <c r="K96" i="27"/>
  <c r="J97" i="27"/>
  <c r="K97" i="27"/>
  <c r="J98" i="27"/>
  <c r="K98" i="27"/>
  <c r="J99" i="27"/>
  <c r="K99" i="27"/>
  <c r="J100" i="27"/>
  <c r="K100" i="27"/>
  <c r="J101" i="27"/>
  <c r="K101" i="27"/>
  <c r="J102" i="27"/>
  <c r="K102" i="27"/>
  <c r="K3" i="27"/>
  <c r="J3" i="27"/>
  <c r="G4" i="27"/>
  <c r="H4" i="27"/>
  <c r="G5" i="27"/>
  <c r="H5" i="27"/>
  <c r="G6" i="27"/>
  <c r="H6" i="27"/>
  <c r="G7" i="27"/>
  <c r="H7" i="27"/>
  <c r="G8" i="27"/>
  <c r="H8" i="27"/>
  <c r="G9" i="27"/>
  <c r="H9" i="27"/>
  <c r="G10" i="27"/>
  <c r="H10" i="27"/>
  <c r="G11" i="27"/>
  <c r="H11" i="27"/>
  <c r="G12" i="27"/>
  <c r="H12" i="27"/>
  <c r="G13" i="27"/>
  <c r="H13" i="27"/>
  <c r="G14" i="27"/>
  <c r="H14" i="27"/>
  <c r="G15" i="27"/>
  <c r="H15" i="27"/>
  <c r="G16" i="27"/>
  <c r="H16" i="27"/>
  <c r="G17" i="27"/>
  <c r="H17" i="27"/>
  <c r="G18" i="27"/>
  <c r="H18" i="27"/>
  <c r="G19" i="27"/>
  <c r="H19" i="27"/>
  <c r="G20" i="27"/>
  <c r="H20" i="27"/>
  <c r="G21" i="27"/>
  <c r="H21" i="27"/>
  <c r="G22" i="27"/>
  <c r="H22" i="27"/>
  <c r="G23" i="27"/>
  <c r="H23" i="27"/>
  <c r="G24" i="27"/>
  <c r="H24" i="27"/>
  <c r="G25" i="27"/>
  <c r="H25" i="27"/>
  <c r="G26" i="27"/>
  <c r="H26" i="27"/>
  <c r="G27" i="27"/>
  <c r="H27" i="27"/>
  <c r="G28" i="27"/>
  <c r="H28" i="27"/>
  <c r="G29" i="27"/>
  <c r="H29" i="27"/>
  <c r="G30" i="27"/>
  <c r="H30" i="27"/>
  <c r="G31" i="27"/>
  <c r="H31" i="27"/>
  <c r="G32" i="27"/>
  <c r="H32" i="27"/>
  <c r="G33" i="27"/>
  <c r="H33" i="27"/>
  <c r="G34" i="27"/>
  <c r="H34" i="27"/>
  <c r="G35" i="27"/>
  <c r="H35" i="27"/>
  <c r="G36" i="27"/>
  <c r="H36" i="27"/>
  <c r="G37" i="27"/>
  <c r="H37" i="27"/>
  <c r="G38" i="27"/>
  <c r="H38" i="27"/>
  <c r="G39" i="27"/>
  <c r="H39" i="27"/>
  <c r="G40" i="27"/>
  <c r="H40" i="27"/>
  <c r="G41" i="27"/>
  <c r="H41" i="27"/>
  <c r="G42" i="27"/>
  <c r="H42" i="27"/>
  <c r="G43" i="27"/>
  <c r="H43" i="27"/>
  <c r="G44" i="27"/>
  <c r="H44" i="27"/>
  <c r="G45" i="27"/>
  <c r="H45" i="27"/>
  <c r="G46" i="27"/>
  <c r="H46" i="27"/>
  <c r="G47" i="27"/>
  <c r="H47" i="27"/>
  <c r="G48" i="27"/>
  <c r="H48" i="27"/>
  <c r="G49" i="27"/>
  <c r="H49" i="27"/>
  <c r="G50" i="27"/>
  <c r="H50" i="27"/>
  <c r="G51" i="27"/>
  <c r="H51" i="27"/>
  <c r="G52" i="27"/>
  <c r="H52" i="27"/>
  <c r="G53" i="27"/>
  <c r="H53" i="27"/>
  <c r="G54" i="27"/>
  <c r="H54" i="27"/>
  <c r="G55" i="27"/>
  <c r="H55" i="27"/>
  <c r="G56" i="27"/>
  <c r="H56" i="27"/>
  <c r="G57" i="27"/>
  <c r="H57" i="27"/>
  <c r="G58" i="27"/>
  <c r="H58" i="27"/>
  <c r="G59" i="27"/>
  <c r="H59" i="27"/>
  <c r="G60" i="27"/>
  <c r="H60" i="27"/>
  <c r="G61" i="27"/>
  <c r="H61" i="27"/>
  <c r="G62" i="27"/>
  <c r="H62" i="27"/>
  <c r="G63" i="27"/>
  <c r="H63" i="27"/>
  <c r="G64" i="27"/>
  <c r="H64" i="27"/>
  <c r="G65" i="27"/>
  <c r="H65" i="27"/>
  <c r="G66" i="27"/>
  <c r="H66" i="27"/>
  <c r="G67" i="27"/>
  <c r="H67" i="27"/>
  <c r="G68" i="27"/>
  <c r="H68" i="27"/>
  <c r="G69" i="27"/>
  <c r="H69" i="27"/>
  <c r="G70" i="27"/>
  <c r="H70" i="27"/>
  <c r="G71" i="27"/>
  <c r="H71" i="27"/>
  <c r="G72" i="27"/>
  <c r="H72" i="27"/>
  <c r="G73" i="27"/>
  <c r="H73" i="27"/>
  <c r="G74" i="27"/>
  <c r="H74" i="27"/>
  <c r="G75" i="27"/>
  <c r="H75" i="27"/>
  <c r="G76" i="27"/>
  <c r="H76" i="27"/>
  <c r="G77" i="27"/>
  <c r="H77" i="27"/>
  <c r="G78" i="27"/>
  <c r="H78" i="27"/>
  <c r="G79" i="27"/>
  <c r="H79" i="27"/>
  <c r="G80" i="27"/>
  <c r="H80" i="27"/>
  <c r="G81" i="27"/>
  <c r="H81" i="27"/>
  <c r="G82" i="27"/>
  <c r="H82" i="27"/>
  <c r="G83" i="27"/>
  <c r="H83" i="27"/>
  <c r="G84" i="27"/>
  <c r="H84" i="27"/>
  <c r="G85" i="27"/>
  <c r="H85" i="27"/>
  <c r="G86" i="27"/>
  <c r="H86" i="27"/>
  <c r="G87" i="27"/>
  <c r="H87" i="27"/>
  <c r="G88" i="27"/>
  <c r="H88" i="27"/>
  <c r="G89" i="27"/>
  <c r="H89" i="27"/>
  <c r="G90" i="27"/>
  <c r="H90" i="27"/>
  <c r="G91" i="27"/>
  <c r="H91" i="27"/>
  <c r="G92" i="27"/>
  <c r="H92" i="27"/>
  <c r="G93" i="27"/>
  <c r="H93" i="27"/>
  <c r="G94" i="27"/>
  <c r="H94" i="27"/>
  <c r="G95" i="27"/>
  <c r="H95" i="27"/>
  <c r="G96" i="27"/>
  <c r="H96" i="27"/>
  <c r="G97" i="27"/>
  <c r="H97" i="27"/>
  <c r="G98" i="27"/>
  <c r="H98" i="27"/>
  <c r="G99" i="27"/>
  <c r="H99" i="27"/>
  <c r="G100" i="27"/>
  <c r="H100" i="27"/>
  <c r="G101" i="27"/>
  <c r="H101" i="27"/>
  <c r="G102" i="27"/>
  <c r="H102" i="27"/>
  <c r="F4" i="27"/>
  <c r="F5" i="27"/>
  <c r="F6" i="27"/>
  <c r="F7" i="27"/>
  <c r="F8" i="27"/>
  <c r="F9" i="27"/>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3" i="27"/>
  <c r="H3" i="27"/>
  <c r="G3" i="27"/>
  <c r="D3" i="27"/>
  <c r="G7" i="21" l="1"/>
  <c r="K10" i="26" l="1"/>
  <c r="Q4" i="26"/>
  <c r="U4" i="26" l="1"/>
  <c r="E3" i="27" s="1"/>
  <c r="C3" i="25"/>
  <c r="Q45" i="21"/>
  <c r="Z40" i="16" l="1"/>
  <c r="V26" i="21"/>
  <c r="V23" i="21"/>
  <c r="U21" i="21"/>
  <c r="U20" i="21"/>
  <c r="P35" i="21"/>
  <c r="P33" i="21" l="1"/>
  <c r="X33" i="21" s="1"/>
  <c r="AJ61" i="21" s="1"/>
  <c r="I3" i="27"/>
  <c r="AJ54" i="21"/>
  <c r="AJ17" i="21" l="1"/>
  <c r="AJ57" i="21" s="1"/>
  <c r="G24" i="26"/>
  <c r="S2" i="26" s="1"/>
  <c r="AJ67" i="21" s="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Y1" i="25"/>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F11" i="25"/>
  <c r="E11" i="25"/>
  <c r="D11" i="25"/>
  <c r="C11" i="25"/>
  <c r="B11" i="25"/>
  <c r="Z110" i="25"/>
  <c r="Z109" i="25"/>
  <c r="Z107" i="25"/>
  <c r="Z105" i="25"/>
  <c r="Z104" i="25"/>
  <c r="Z102" i="25"/>
  <c r="Z101" i="25"/>
  <c r="Z97" i="25"/>
  <c r="Z96" i="25"/>
  <c r="Z94" i="25"/>
  <c r="Z93" i="25"/>
  <c r="Z91" i="25"/>
  <c r="Z89" i="25"/>
  <c r="Z88" i="25"/>
  <c r="Z86" i="25"/>
  <c r="Z85" i="25"/>
  <c r="Z81" i="25"/>
  <c r="Z80" i="25"/>
  <c r="Z78" i="25"/>
  <c r="Z77" i="25"/>
  <c r="Z75" i="25"/>
  <c r="Z73" i="25"/>
  <c r="Z72" i="25"/>
  <c r="Z70" i="25"/>
  <c r="Z69" i="25"/>
  <c r="Z67" i="25"/>
  <c r="Z65" i="25"/>
  <c r="Z64" i="25"/>
  <c r="Z62" i="25"/>
  <c r="Z61" i="25"/>
  <c r="Z59" i="25"/>
  <c r="Z57" i="25"/>
  <c r="Z56" i="25"/>
  <c r="Z54" i="25"/>
  <c r="Z53" i="25"/>
  <c r="Z51" i="25"/>
  <c r="Z48" i="25"/>
  <c r="Z45" i="25"/>
  <c r="Z43" i="25"/>
  <c r="Z42" i="25"/>
  <c r="Z40" i="25"/>
  <c r="Z39" i="25"/>
  <c r="Z37" i="25"/>
  <c r="Z35" i="25"/>
  <c r="Z32" i="25"/>
  <c r="Z29" i="25"/>
  <c r="Z28" i="25"/>
  <c r="Z27" i="25"/>
  <c r="Z25" i="25"/>
  <c r="Z24" i="25"/>
  <c r="Z19" i="25"/>
  <c r="Z16" i="25"/>
  <c r="Z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Z15" i="25"/>
  <c r="Z33" i="25"/>
  <c r="Z36" i="25"/>
  <c r="Z55" i="25"/>
  <c r="Z58" i="25"/>
  <c r="Z74" i="25"/>
  <c r="Z87" i="25"/>
  <c r="Z90" i="25"/>
  <c r="Z103" i="25"/>
  <c r="Z106" i="25"/>
  <c r="Z21" i="25"/>
  <c r="Z31" i="25"/>
  <c r="Z46" i="25"/>
  <c r="Z49" i="25"/>
  <c r="Z52" i="25"/>
  <c r="Z68" i="25"/>
  <c r="Z71" i="25"/>
  <c r="Z84" i="25"/>
  <c r="Z100" i="25"/>
  <c r="Z30" i="25"/>
  <c r="Z83" i="25"/>
  <c r="Z99" i="25"/>
  <c r="Z47" i="25"/>
  <c r="Z50" i="25"/>
  <c r="Z23" i="25"/>
  <c r="Z26" i="25"/>
  <c r="Z38" i="25"/>
  <c r="Z41" i="25"/>
  <c r="Z44" i="25"/>
  <c r="Z66" i="25"/>
  <c r="Z82" i="25"/>
  <c r="Z95" i="25"/>
  <c r="Z98" i="25"/>
  <c r="Z14" i="25"/>
  <c r="Z17" i="25"/>
  <c r="Z20" i="25"/>
  <c r="Z22" i="25"/>
  <c r="Z60" i="25"/>
  <c r="Z63" i="25"/>
  <c r="Z76" i="25"/>
  <c r="Z79" i="25"/>
  <c r="Z92" i="25"/>
  <c r="Z108" i="25"/>
  <c r="Z11" i="25"/>
  <c r="Z12" i="25"/>
  <c r="Z18" i="25"/>
  <c r="Z34" i="25"/>
  <c r="B41" i="16" l="1"/>
  <c r="B42" i="16" l="1"/>
  <c r="C4" i="27"/>
  <c r="AA24" i="16"/>
  <c r="H8" i="21" s="1"/>
  <c r="B43" i="16" l="1"/>
  <c r="C5" i="27"/>
  <c r="B44" i="16" l="1"/>
  <c r="C6" i="27"/>
  <c r="B45" i="16" l="1"/>
  <c r="C7" i="27"/>
  <c r="B46" i="16" l="1"/>
  <c r="C8" i="27"/>
  <c r="B47" i="16" l="1"/>
  <c r="C9" i="27"/>
  <c r="B48" i="16" l="1"/>
  <c r="C10" i="27"/>
  <c r="B49" i="16" l="1"/>
  <c r="C11" i="27"/>
  <c r="B50" i="16" l="1"/>
  <c r="C12" i="27"/>
  <c r="B51" i="16" l="1"/>
  <c r="C13" i="27"/>
  <c r="B52" i="16" l="1"/>
  <c r="C14" i="27"/>
  <c r="B53" i="16" l="1"/>
  <c r="C15" i="27"/>
  <c r="B54" i="16" l="1"/>
  <c r="C16" i="27"/>
  <c r="B55" i="16" l="1"/>
  <c r="C17" i="27"/>
  <c r="B56" i="16" l="1"/>
  <c r="C18" i="27"/>
  <c r="B57" i="16" l="1"/>
  <c r="C19" i="27"/>
  <c r="B58" i="16" l="1"/>
  <c r="C20" i="27"/>
  <c r="B59" i="16" l="1"/>
  <c r="C21" i="27"/>
  <c r="B60" i="16" l="1"/>
  <c r="C22" i="27"/>
  <c r="B61" i="16" l="1"/>
  <c r="C23" i="27"/>
  <c r="B62" i="16" l="1"/>
  <c r="C24" i="27"/>
  <c r="B63" i="16" l="1"/>
  <c r="C25" i="27"/>
  <c r="B64" i="16" l="1"/>
  <c r="C26" i="27"/>
  <c r="B65" i="16" l="1"/>
  <c r="C27" i="27"/>
  <c r="B66" i="16" l="1"/>
  <c r="C28" i="27"/>
  <c r="B67" i="16" l="1"/>
  <c r="C29" i="27"/>
  <c r="B68" i="16" l="1"/>
  <c r="C30" i="27"/>
  <c r="B69" i="16" l="1"/>
  <c r="C31" i="27"/>
  <c r="B70" i="16" l="1"/>
  <c r="C32" i="27"/>
  <c r="B71" i="16" l="1"/>
  <c r="C33" i="27"/>
  <c r="B72" i="16" l="1"/>
  <c r="C34" i="27"/>
  <c r="B73" i="16" l="1"/>
  <c r="C35" i="27"/>
  <c r="B74" i="16" l="1"/>
  <c r="C36" i="27"/>
  <c r="B75" i="16" l="1"/>
  <c r="C37" i="27"/>
  <c r="B76" i="16" l="1"/>
  <c r="C38" i="27"/>
  <c r="B77" i="16" l="1"/>
  <c r="C39" i="27"/>
  <c r="B78" i="16" l="1"/>
  <c r="C40" i="27"/>
  <c r="B79" i="16" l="1"/>
  <c r="C41" i="27"/>
  <c r="B80" i="16" l="1"/>
  <c r="C42" i="27"/>
  <c r="B81" i="16" l="1"/>
  <c r="C43" i="27"/>
  <c r="B82" i="16" l="1"/>
  <c r="C44" i="27"/>
  <c r="B83" i="16" l="1"/>
  <c r="C45" i="27"/>
  <c r="B84" i="16" l="1"/>
  <c r="C46" i="27"/>
  <c r="B85" i="16" l="1"/>
  <c r="C47" i="27"/>
  <c r="B86" i="16" l="1"/>
  <c r="C48" i="27"/>
  <c r="B87" i="16" l="1"/>
  <c r="C49" i="27"/>
  <c r="B88" i="16" l="1"/>
  <c r="C50" i="27"/>
  <c r="B89" i="16" l="1"/>
  <c r="C51" i="27"/>
  <c r="B90" i="16" l="1"/>
  <c r="C52" i="27"/>
  <c r="B91" i="16" l="1"/>
  <c r="C53" i="27"/>
  <c r="B92" i="16" l="1"/>
  <c r="C54" i="27"/>
  <c r="B93" i="16" l="1"/>
  <c r="C55" i="27"/>
  <c r="B94" i="16" l="1"/>
  <c r="C56" i="27"/>
  <c r="B95" i="16" l="1"/>
  <c r="C57" i="27"/>
  <c r="B96" i="16" l="1"/>
  <c r="C58" i="27"/>
  <c r="B97" i="16" l="1"/>
  <c r="C59" i="27"/>
  <c r="B98" i="16" l="1"/>
  <c r="C60" i="27"/>
  <c r="B99" i="16" l="1"/>
  <c r="C61" i="27"/>
  <c r="B100" i="16" l="1"/>
  <c r="C62" i="27"/>
  <c r="B101" i="16" l="1"/>
  <c r="C63" i="27"/>
  <c r="B102" i="16" l="1"/>
  <c r="C64" i="27"/>
  <c r="B103" i="16" l="1"/>
  <c r="C65" i="27"/>
  <c r="B104" i="16" l="1"/>
  <c r="C66" i="27"/>
  <c r="B105" i="16" l="1"/>
  <c r="C67" i="27"/>
  <c r="B106" i="16" l="1"/>
  <c r="C68" i="27"/>
  <c r="B107" i="16" l="1"/>
  <c r="C69" i="27"/>
  <c r="B108" i="16" l="1"/>
  <c r="C70" i="27"/>
  <c r="B109" i="16" l="1"/>
  <c r="C71" i="27"/>
  <c r="B110" i="16" l="1"/>
  <c r="C72" i="27"/>
  <c r="B111" i="16" l="1"/>
  <c r="C73" i="27"/>
  <c r="B112" i="16" l="1"/>
  <c r="C74" i="27"/>
  <c r="B113" i="16" l="1"/>
  <c r="C75" i="27"/>
  <c r="B114" i="16" l="1"/>
  <c r="C76" i="27"/>
  <c r="B115" i="16" l="1"/>
  <c r="C77" i="27"/>
  <c r="B116" i="16" l="1"/>
  <c r="C78" i="27"/>
  <c r="B117" i="16" l="1"/>
  <c r="C79" i="27"/>
  <c r="B118" i="16" l="1"/>
  <c r="C80" i="27"/>
  <c r="B119" i="16" l="1"/>
  <c r="C81" i="27"/>
  <c r="B120" i="16" l="1"/>
  <c r="C82" i="27"/>
  <c r="B121" i="16" l="1"/>
  <c r="C83" i="27"/>
  <c r="B122" i="16" l="1"/>
  <c r="C84" i="27"/>
  <c r="B123" i="16" l="1"/>
  <c r="C85" i="27"/>
  <c r="B124" i="16" l="1"/>
  <c r="C86" i="27"/>
  <c r="B125" i="16" l="1"/>
  <c r="C87" i="27"/>
  <c r="B126" i="16" l="1"/>
  <c r="C88" i="27"/>
  <c r="B127" i="16" l="1"/>
  <c r="C89" i="27"/>
  <c r="B128" i="16" l="1"/>
  <c r="C90" i="27"/>
  <c r="B129" i="16" l="1"/>
  <c r="C91" i="27"/>
  <c r="B130" i="16" l="1"/>
  <c r="C92" i="27"/>
  <c r="B131" i="16" l="1"/>
  <c r="C93" i="27"/>
  <c r="B132" i="16" l="1"/>
  <c r="C94" i="27"/>
  <c r="B133" i="16" l="1"/>
  <c r="C95" i="27"/>
  <c r="B134" i="16" l="1"/>
  <c r="C96" i="27"/>
  <c r="B135" i="16" l="1"/>
  <c r="C97" i="27"/>
  <c r="B136" i="16" l="1"/>
  <c r="C98" i="27"/>
  <c r="B137" i="16" l="1"/>
  <c r="C99" i="27"/>
  <c r="B138" i="16" l="1"/>
  <c r="C100" i="27"/>
  <c r="B139" i="16" l="1"/>
  <c r="C102" i="27" s="1"/>
  <c r="C101" i="27"/>
</calcChain>
</file>

<file path=xl/comments1.xml><?xml version="1.0" encoding="utf-8"?>
<comments xmlns="http://schemas.openxmlformats.org/spreadsheetml/2006/main">
  <authors>
    <author>塚原 遊尋(tsukahara-yuujin.xt6)</author>
  </authors>
  <commentLis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ptk_user02</author>
  </authors>
  <commentList>
    <comment ref="H8" authorId="0" shapeId="0">
      <text>
        <r>
          <rPr>
            <sz val="9"/>
            <color indexed="81"/>
            <rFont val="MS P ゴシック"/>
            <family val="3"/>
            <charset val="128"/>
          </rPr>
          <t xml:space="preserve">
</t>
        </r>
        <r>
          <rPr>
            <sz val="14"/>
            <color indexed="81"/>
            <rFont val="MS P ゴシック"/>
            <family val="3"/>
            <charset val="128"/>
          </rPr>
          <t>【交付対象期間について】</t>
        </r>
        <r>
          <rPr>
            <sz val="12"/>
            <color indexed="81"/>
            <rFont val="MS P ゴシック"/>
            <family val="3"/>
            <charset val="128"/>
          </rPr>
          <t xml:space="preserve">
</t>
        </r>
        <r>
          <rPr>
            <sz val="9"/>
            <color indexed="81"/>
            <rFont val="MS P ゴシック"/>
            <family val="3"/>
            <charset val="128"/>
          </rPr>
          <t xml:space="preserve">
</t>
        </r>
        <r>
          <rPr>
            <sz val="14"/>
            <color indexed="81"/>
            <rFont val="MS P ゴシック"/>
            <family val="3"/>
            <charset val="128"/>
          </rPr>
          <t>・3月以降に指定を受けた事業所については、開始月を指定を受けた月に直してください。
・就労定着支援及び自立生活援助は、開始月を4月にしてください。</t>
        </r>
        <r>
          <rPr>
            <sz val="12"/>
            <color indexed="81"/>
            <rFont val="MS P ゴシック"/>
            <family val="3"/>
            <charset val="128"/>
          </rPr>
          <t xml:space="preserve">
</t>
        </r>
      </text>
    </comment>
  </commentList>
</comments>
</file>

<file path=xl/comments4.xml><?xml version="1.0" encoding="utf-8"?>
<comments xmlns="http://schemas.openxmlformats.org/spreadsheetml/2006/main">
  <authors>
    <author>ptk_user02</author>
  </authors>
  <commentList>
    <comment ref="T8" authorId="0" shapeId="0">
      <text>
        <r>
          <rPr>
            <sz val="9"/>
            <color indexed="81"/>
            <rFont val="MS P ゴシック"/>
            <family val="3"/>
            <charset val="128"/>
          </rPr>
          <t xml:space="preserve">
・</t>
        </r>
        <r>
          <rPr>
            <b/>
            <sz val="11"/>
            <color indexed="81"/>
            <rFont val="MS P ゴシック"/>
            <family val="3"/>
            <charset val="128"/>
          </rPr>
          <t>福島県高齢福祉課の支払通知書に記載の「支援補助金額」を月別に入力してください。
・月遅れ請求等で補助金の支払いが複数回になった月は、合算した金額を入力してください。
・過誤調整があった月は、調整額を増減した金額を入力してください。</t>
        </r>
      </text>
    </comment>
  </commentList>
</comments>
</file>

<file path=xl/comments5.xml><?xml version="1.0" encoding="utf-8"?>
<comments xmlns="http://schemas.openxmlformats.org/spreadsheetml/2006/main">
  <authors>
    <author>作成者</author>
  </authors>
  <commentList>
    <comment ref="B3" authorId="0" shapeId="0">
      <text>
        <r>
          <rPr>
            <sz val="9"/>
            <color indexed="81"/>
            <rFont val="MS P ゴシック"/>
            <family val="3"/>
            <charset val="128"/>
          </rPr>
          <t>受付番号は手入力</t>
        </r>
      </text>
    </comment>
  </commentList>
</comments>
</file>

<file path=xl/sharedStrings.xml><?xml version="1.0" encoding="utf-8"?>
<sst xmlns="http://schemas.openxmlformats.org/spreadsheetml/2006/main" count="5195" uniqueCount="1948">
  <si>
    <t>フリガナ</t>
    <phoneticPr fontId="7"/>
  </si>
  <si>
    <t>〒</t>
    <phoneticPr fontId="7"/>
  </si>
  <si>
    <t>年</t>
    <rPh sb="0" eb="1">
      <t>ネン</t>
    </rPh>
    <phoneticPr fontId="7"/>
  </si>
  <si>
    <t>月</t>
    <rPh sb="0" eb="1">
      <t>ゲツ</t>
    </rPh>
    <phoneticPr fontId="7"/>
  </si>
  <si>
    <t>円</t>
    <rPh sb="0" eb="1">
      <t>エン</t>
    </rPh>
    <phoneticPr fontId="7"/>
  </si>
  <si>
    <t>日</t>
    <rPh sb="0" eb="1">
      <t>ニチ</t>
    </rPh>
    <phoneticPr fontId="7"/>
  </si>
  <si>
    <t>サービス名</t>
    <rPh sb="4" eb="5">
      <t>メイ</t>
    </rPh>
    <phoneticPr fontId="7"/>
  </si>
  <si>
    <t>電話番号</t>
    <rPh sb="0" eb="2">
      <t>デンワ</t>
    </rPh>
    <rPh sb="2" eb="4">
      <t>バンゴウ</t>
    </rPh>
    <phoneticPr fontId="7"/>
  </si>
  <si>
    <t>令和</t>
    <rPh sb="0" eb="2">
      <t>レイワ</t>
    </rPh>
    <phoneticPr fontId="7"/>
  </si>
  <si>
    <t>①</t>
    <phoneticPr fontId="7"/>
  </si>
  <si>
    <t>②</t>
    <phoneticPr fontId="7"/>
  </si>
  <si>
    <t>（</t>
    <phoneticPr fontId="7"/>
  </si>
  <si>
    <t>）</t>
    <phoneticPr fontId="7"/>
  </si>
  <si>
    <t>提出先</t>
    <rPh sb="0" eb="2">
      <t>テイシュツ</t>
    </rPh>
    <rPh sb="2" eb="3">
      <t>サキ</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</si>
  <si>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</si>
  <si>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</si>
  <si>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連絡先</t>
    <rPh sb="0" eb="3">
      <t>レンラクサキ</t>
    </rPh>
    <phoneticPr fontId="7"/>
  </si>
  <si>
    <t>E-mail</t>
    <phoneticPr fontId="7"/>
  </si>
  <si>
    <t>法人名</t>
    <rPh sb="0" eb="2">
      <t>ホウジン</t>
    </rPh>
    <rPh sb="2" eb="3">
      <t>メイ</t>
    </rPh>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</si>
  <si>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</si>
  <si>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</si>
  <si>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</si>
  <si>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</si>
  <si>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</si>
  <si>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</si>
  <si>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</si>
  <si>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</si>
  <si>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</si>
  <si>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</si>
  <si>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フリガナ</t>
    <phoneticPr fontId="7"/>
  </si>
  <si>
    <t>通し番号</t>
    <rPh sb="0" eb="1">
      <t>トオ</t>
    </rPh>
    <rPh sb="2" eb="4">
      <t>バンゴウ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</si>
  <si>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</si>
  <si>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</si>
  <si>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１　提出先に関する情報</t>
    <rPh sb="2" eb="4">
      <t>テイシュツ</t>
    </rPh>
    <rPh sb="4" eb="5">
      <t>サキ</t>
    </rPh>
    <rPh sb="6" eb="7">
      <t>カン</t>
    </rPh>
    <rPh sb="9" eb="11">
      <t>ジョウホウ</t>
    </rPh>
    <phoneticPr fontId="7"/>
  </si>
  <si>
    <t>２　基本情報</t>
    <rPh sb="2" eb="4">
      <t>キホン</t>
    </rPh>
    <rPh sb="4" eb="6">
      <t>ジョウホウ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</si>
  <si>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</si>
  <si>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</si>
  <si>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</si>
  <si>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　</t>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</si>
  <si>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</si>
  <si>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t>
    <phoneticPr fontId="7"/>
  </si>
  <si>
    <t>１　基本情報</t>
    <rPh sb="2" eb="4">
      <t>キホン</t>
    </rPh>
    <rPh sb="4" eb="6">
      <t>ジョウホウ</t>
    </rPh>
    <phoneticPr fontId="7"/>
  </si>
  <si>
    <t>２　実績報告について</t>
    <rPh sb="2" eb="4">
      <t>ジッセキ</t>
    </rPh>
    <rPh sb="4" eb="6">
      <t>ホウコク</t>
    </rPh>
    <phoneticPr fontId="7"/>
  </si>
  <si>
    <t>（一月あたり</t>
    <rPh sb="1" eb="2">
      <t>ヒト</t>
    </rPh>
    <rPh sb="2" eb="3">
      <t>ツキ</t>
    </rPh>
    <phoneticPr fontId="7"/>
  </si>
  <si>
    <t>月</t>
    <rPh sb="0" eb="1">
      <t>ツキ</t>
    </rPh>
    <phoneticPr fontId="7"/>
  </si>
  <si>
    <t>事業所名</t>
    <rPh sb="0" eb="3">
      <t>ジギョウショ</t>
    </rPh>
    <rPh sb="3" eb="4">
      <t>メイ</t>
    </rPh>
    <phoneticPr fontId="7"/>
  </si>
  <si>
    <t>(ア)令和６年２月から５月の賃金の総額</t>
    <rPh sb="3" eb="5">
      <t>レイワ</t>
    </rPh>
    <rPh sb="6" eb="7">
      <t>ネン</t>
    </rPh>
    <rPh sb="8" eb="9">
      <t>ガツ</t>
    </rPh>
    <rPh sb="12" eb="13">
      <t>ガツ</t>
    </rPh>
    <phoneticPr fontId="7"/>
  </si>
  <si>
    <t>令和５年２月から５月の賃金総額</t>
    <rPh sb="0" eb="2">
      <t xml:space="preserve">レイワ </t>
    </rPh>
    <rPh sb="5" eb="6">
      <t>ガツ</t>
    </rPh>
    <rPh sb="9" eb="10">
      <t>ガツ</t>
    </rPh>
    <rPh sb="11" eb="13">
      <t>チンギン</t>
    </rPh>
    <rPh sb="13" eb="15">
      <t>ソウガク</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</si>
  <si>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</si>
  <si>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</si>
  <si>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</si>
  <si>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</si>
  <si>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</si>
  <si>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</si>
  <si>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</si>
  <si>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</si>
  <si>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</si>
  <si>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</si>
  <si>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</si>
  <si>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</si>
  <si>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</si>
  <si>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</si>
  <si>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</si>
  <si>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</si>
  <si>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</si>
  <si>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</si>
  <si>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</si>
  <si>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</si>
  <si>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</si>
  <si>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</si>
  <si>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</si>
  <si>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</si>
  <si>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</si>
  <si>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</si>
  <si>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</si>
  <si>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</si>
  <si>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</si>
  <si>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</si>
  <si>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</si>
  <si>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</si>
  <si>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</si>
  <si>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</si>
  <si>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</si>
  <si>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</si>
  <si>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</si>
  <si>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</si>
  <si>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</si>
  <si>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</si>
  <si>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</si>
  <si>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</si>
  <si>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</si>
  <si>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</si>
  <si>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</si>
  <si>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</si>
  <si>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</si>
  <si>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7"/>
  </si>
  <si>
    <t>月～令和</t>
    <rPh sb="0" eb="1">
      <t>ツキ</t>
    </rPh>
    <rPh sb="2" eb="4">
      <t>レイワ</t>
    </rPh>
    <phoneticPr fontId="7"/>
  </si>
  <si>
    <t>ヶ月）</t>
    <rPh sb="1" eb="2">
      <t>ゲツ</t>
    </rPh>
    <phoneticPr fontId="7"/>
  </si>
  <si>
    <t>月</t>
  </si>
  <si>
    <t>（</t>
  </si>
  <si>
    <t>ヶ月）</t>
  </si>
  <si>
    <t>交付対象期間</t>
    <rPh sb="4" eb="6">
      <t>キカン</t>
    </rPh>
    <phoneticPr fontId="7"/>
  </si>
  <si>
    <t>←</t>
    <phoneticPr fontId="7"/>
  </si>
  <si>
    <t>円）</t>
    <phoneticPr fontId="7"/>
  </si>
  <si>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7"/>
  </si>
  <si>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7"/>
  </si>
  <si>
    <t>ⅱ）賃金改善の所要額（令和６年４・５月分）</t>
    <rPh sb="2" eb="4">
      <t>チンギン</t>
    </rPh>
    <rPh sb="4" eb="6">
      <t>カイゼン</t>
    </rPh>
    <rPh sb="7" eb="9">
      <t>ショヨウ</t>
    </rPh>
    <rPh sb="9" eb="10">
      <t>ガク</t>
    </rPh>
    <phoneticPr fontId="7"/>
  </si>
  <si>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7"/>
  </si>
  <si>
    <t>うち、基本給等による改善の所要額</t>
    <rPh sb="3" eb="6">
      <t>キホンキュウ</t>
    </rPh>
    <rPh sb="6" eb="7">
      <t>トウ</t>
    </rPh>
    <rPh sb="10" eb="12">
      <t>カイゼン</t>
    </rPh>
    <rPh sb="13" eb="15">
      <t>ショヨウ</t>
    </rPh>
    <rPh sb="15" eb="16">
      <t>ガク</t>
    </rPh>
    <phoneticPr fontId="7"/>
  </si>
  <si>
    <t>その他の職員の賃金改善の所要額（参考）</t>
    <rPh sb="2" eb="3">
      <t>ホカ</t>
    </rPh>
    <rPh sb="4" eb="6">
      <t>ショクイン</t>
    </rPh>
    <rPh sb="12" eb="14">
      <t>ショヨウ</t>
    </rPh>
    <rPh sb="16" eb="18">
      <t>サンコウ</t>
    </rPh>
    <phoneticPr fontId="7"/>
  </si>
  <si>
    <t>備考欄</t>
    <rPh sb="0" eb="2">
      <t>ビコウ</t>
    </rPh>
    <rPh sb="2" eb="3">
      <t>ラン</t>
    </rPh>
    <phoneticPr fontId="7"/>
  </si>
  <si>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7"/>
  </si>
  <si>
    <t>表２　提出先一覧</t>
    <rPh sb="0" eb="1">
      <t>ヒョウ</t>
    </rPh>
    <rPh sb="3" eb="5">
      <t>テイシュツ</t>
    </rPh>
    <rPh sb="5" eb="6">
      <t>サキ</t>
    </rPh>
    <rPh sb="6" eb="8">
      <t>イチラン</t>
    </rPh>
    <phoneticPr fontId="7"/>
  </si>
  <si>
    <t>表１　サービス名一覧</t>
    <rPh sb="7" eb="8">
      <t>ナ</t>
    </rPh>
    <rPh sb="8" eb="10">
      <t>イチラン</t>
    </rPh>
    <phoneticPr fontId="7"/>
  </si>
  <si>
    <t>代表者</t>
    <rPh sb="0" eb="3">
      <t>ダイヒョウシャ</t>
    </rPh>
    <phoneticPr fontId="7"/>
  </si>
  <si>
    <t>（確認用）提出前のチェックリスト</t>
    <rPh sb="1" eb="4">
      <t>カクニンヨウ</t>
    </rPh>
    <phoneticPr fontId="7"/>
  </si>
  <si>
    <t>以下の項目に「×」がないか、提出前に確認すること。「×」がある場合、当該項目の記載を修正すること。</t>
    <phoneticPr fontId="7"/>
  </si>
  <si>
    <t>③</t>
    <phoneticPr fontId="7"/>
  </si>
  <si>
    <t>市区町村</t>
    <rPh sb="0" eb="4">
      <t>シクチョウソン</t>
    </rPh>
    <phoneticPr fontId="7"/>
  </si>
  <si>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</si>
  <si>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</si>
  <si>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</si>
  <si>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</si>
  <si>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</si>
  <si>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</si>
  <si>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</si>
  <si>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</si>
  <si>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</si>
  <si>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</si>
  <si>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</si>
  <si>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</si>
  <si>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</si>
  <si>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</si>
  <si>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</si>
  <si>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</si>
  <si>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</si>
  <si>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</si>
  <si>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</si>
  <si>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</si>
  <si>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</si>
  <si>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</si>
  <si>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</si>
  <si>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</si>
  <si>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</si>
  <si>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</si>
  <si>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</si>
  <si>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</si>
  <si>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</si>
  <si>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</si>
  <si>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</si>
  <si>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</si>
  <si>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</si>
  <si>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</si>
  <si>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</si>
  <si>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</si>
  <si>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</si>
  <si>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</si>
  <si>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</si>
  <si>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</si>
  <si>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</si>
  <si>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</si>
  <si>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</si>
  <si>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</si>
  <si>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</si>
  <si>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</si>
  <si>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</si>
  <si>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</si>
  <si>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</si>
  <si>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</si>
  <si>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</si>
  <si>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</si>
  <si>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</si>
  <si>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</si>
  <si>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</si>
  <si>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</si>
  <si>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</si>
  <si>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</si>
  <si>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</si>
  <si>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</si>
  <si>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</si>
  <si>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</si>
  <si>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</si>
  <si>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</si>
  <si>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</si>
  <si>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</si>
  <si>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</si>
  <si>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</si>
  <si>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</si>
  <si>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</si>
  <si>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</si>
  <si>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</si>
  <si>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</si>
  <si>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</si>
  <si>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</si>
  <si>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</si>
  <si>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</si>
  <si>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</si>
  <si>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</si>
  <si>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</si>
  <si>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</si>
  <si>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</si>
  <si>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</si>
  <si>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</si>
  <si>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</si>
  <si>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</si>
  <si>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</si>
  <si>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</si>
  <si>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</si>
  <si>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</si>
  <si>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</si>
  <si>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</si>
  <si>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</si>
  <si>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</si>
  <si>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</si>
  <si>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</si>
  <si>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</si>
  <si>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</si>
  <si>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</si>
  <si>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</si>
  <si>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</si>
  <si>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</si>
  <si>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</si>
  <si>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</si>
  <si>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</si>
  <si>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</si>
  <si>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</si>
  <si>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</si>
  <si>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</si>
  <si>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</si>
  <si>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</si>
  <si>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</si>
  <si>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</si>
  <si>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</si>
  <si>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</si>
  <si>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</si>
  <si>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</si>
  <si>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</si>
  <si>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</si>
  <si>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</si>
  <si>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</si>
  <si>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</si>
  <si>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</si>
  <si>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</si>
  <si>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</si>
  <si>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</si>
  <si>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</si>
  <si>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</si>
  <si>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</si>
  <si>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</si>
  <si>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</si>
  <si>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</si>
  <si>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</si>
  <si>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</si>
  <si>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</si>
  <si>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</si>
  <si>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</si>
  <si>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</si>
  <si>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</si>
  <si>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</si>
  <si>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</si>
  <si>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</si>
  <si>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</si>
  <si>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</si>
  <si>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</si>
  <si>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</si>
  <si>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</si>
  <si>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</si>
  <si>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</si>
  <si>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</si>
  <si>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</si>
  <si>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</si>
  <si>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</si>
  <si>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</si>
  <si>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</si>
  <si>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</si>
  <si>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</si>
  <si>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</si>
  <si>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</si>
  <si>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</si>
  <si>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</si>
  <si>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</si>
  <si>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</si>
  <si>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</si>
  <si>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</si>
  <si>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</si>
  <si>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</si>
  <si>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</si>
  <si>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</si>
  <si>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</si>
  <si>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</si>
  <si>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</si>
  <si>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</si>
  <si>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</si>
  <si>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</si>
  <si>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</si>
  <si>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</si>
  <si>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</si>
  <si>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</si>
  <si>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</si>
  <si>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</si>
  <si>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</si>
  <si>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</si>
  <si>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</si>
  <si>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</si>
  <si>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</si>
  <si>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</si>
  <si>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</si>
  <si>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</si>
  <si>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</si>
  <si>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</si>
  <si>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</si>
  <si>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</si>
  <si>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</si>
  <si>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</si>
  <si>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</si>
  <si>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</si>
  <si>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</si>
  <si>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</si>
  <si>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</si>
  <si>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</si>
  <si>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</si>
  <si>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</si>
  <si>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</si>
  <si>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</si>
  <si>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</si>
  <si>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</si>
  <si>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</si>
  <si>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</si>
  <si>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</si>
  <si>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</si>
  <si>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</si>
  <si>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</si>
  <si>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</si>
  <si>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</si>
  <si>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</si>
  <si>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</si>
  <si>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</si>
  <si>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</si>
  <si>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</si>
  <si>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</si>
  <si>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</si>
  <si>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</si>
  <si>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</si>
  <si>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</si>
  <si>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</si>
  <si>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</si>
  <si>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</si>
  <si>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</si>
  <si>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</si>
  <si>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</si>
  <si>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</si>
  <si>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</si>
  <si>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</si>
  <si>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</si>
  <si>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</si>
  <si>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</si>
  <si>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</si>
  <si>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</si>
  <si>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</si>
  <si>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</si>
  <si>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</si>
  <si>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</si>
  <si>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</si>
  <si>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</si>
  <si>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</si>
  <si>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</si>
  <si>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</si>
  <si>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</si>
  <si>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</si>
  <si>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</si>
  <si>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</si>
  <si>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</si>
  <si>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</si>
  <si>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</si>
  <si>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</si>
  <si>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</si>
  <si>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</si>
  <si>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</si>
  <si>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</si>
  <si>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</si>
  <si>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</si>
  <si>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</si>
  <si>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</si>
  <si>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</si>
  <si>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</si>
  <si>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</si>
  <si>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</si>
  <si>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</si>
  <si>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</si>
  <si>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</si>
  <si>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</si>
  <si>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</si>
  <si>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</si>
  <si>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</si>
  <si>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</si>
  <si>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</si>
  <si>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</si>
  <si>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</si>
  <si>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</si>
  <si>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</si>
  <si>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</si>
  <si>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</si>
  <si>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</si>
  <si>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</si>
  <si>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</si>
  <si>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</si>
  <si>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</si>
  <si>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</si>
  <si>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</si>
  <si>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</si>
  <si>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</si>
  <si>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</si>
  <si>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</si>
  <si>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</si>
  <si>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</si>
  <si>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</si>
  <si>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</si>
  <si>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</si>
  <si>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</si>
  <si>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</si>
  <si>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</si>
  <si>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</si>
  <si>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</si>
  <si>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</si>
  <si>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</si>
  <si>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</si>
  <si>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</si>
  <si>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</si>
  <si>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</si>
  <si>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</si>
  <si>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</si>
  <si>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</si>
  <si>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</si>
  <si>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</si>
  <si>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</si>
  <si>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</si>
  <si>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</si>
  <si>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</si>
  <si>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</si>
  <si>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</si>
  <si>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</si>
  <si>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</si>
  <si>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</si>
  <si>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</si>
  <si>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</si>
  <si>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</si>
  <si>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</si>
  <si>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</si>
  <si>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</si>
  <si>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</si>
  <si>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</si>
  <si>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</si>
  <si>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</si>
  <si>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</si>
  <si>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</si>
  <si>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</si>
  <si>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</si>
  <si>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</si>
  <si>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</si>
  <si>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</si>
  <si>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</si>
  <si>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</si>
  <si>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</si>
  <si>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</si>
  <si>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</si>
  <si>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</si>
  <si>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</si>
  <si>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</si>
  <si>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</si>
  <si>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</si>
  <si>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</si>
  <si>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</si>
  <si>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</si>
  <si>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</si>
  <si>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</si>
  <si>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</si>
  <si>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</si>
  <si>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</si>
  <si>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</si>
  <si>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</si>
  <si>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</si>
  <si>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</si>
  <si>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</si>
  <si>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</si>
  <si>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</si>
  <si>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</si>
  <si>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</si>
  <si>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</si>
  <si>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</si>
  <si>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</si>
  <si>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</si>
  <si>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</si>
  <si>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</si>
  <si>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</si>
  <si>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</si>
  <si>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</si>
  <si>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</si>
  <si>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</si>
  <si>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</si>
  <si>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</si>
  <si>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</si>
  <si>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</si>
  <si>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</si>
  <si>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</si>
  <si>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</si>
  <si>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</si>
  <si>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</si>
  <si>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</si>
  <si>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</si>
  <si>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</si>
  <si>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</si>
  <si>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</si>
  <si>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</si>
  <si>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</si>
  <si>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</si>
  <si>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</si>
  <si>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</si>
  <si>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</si>
  <si>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</si>
  <si>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</si>
  <si>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</si>
  <si>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</si>
  <si>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</si>
  <si>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</si>
  <si>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</si>
  <si>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</si>
  <si>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</si>
  <si>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</si>
  <si>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</si>
  <si>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</si>
  <si>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</si>
  <si>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</si>
  <si>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</si>
  <si>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</si>
  <si>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</si>
  <si>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</si>
  <si>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</si>
  <si>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</si>
  <si>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</si>
  <si>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</si>
  <si>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</si>
  <si>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</si>
  <si>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</si>
  <si>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</si>
  <si>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</si>
  <si>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</si>
  <si>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</si>
  <si>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</si>
  <si>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</si>
  <si>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</si>
  <si>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</si>
  <si>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</si>
  <si>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</si>
  <si>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</si>
  <si>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</si>
  <si>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</si>
  <si>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</si>
  <si>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</si>
  <si>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</si>
  <si>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</si>
  <si>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</si>
  <si>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</si>
  <si>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</si>
  <si>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</si>
  <si>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</si>
  <si>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</si>
  <si>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</si>
  <si>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</si>
  <si>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</si>
  <si>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</si>
  <si>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</si>
  <si>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</si>
  <si>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</si>
  <si>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</si>
  <si>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</si>
  <si>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</si>
  <si>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</si>
  <si>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</si>
  <si>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</si>
  <si>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</si>
  <si>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</si>
  <si>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</si>
  <si>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</si>
  <si>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</si>
  <si>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</si>
  <si>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</si>
  <si>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</si>
  <si>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</si>
  <si>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</si>
  <si>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</si>
  <si>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</si>
  <si>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</si>
  <si>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</si>
  <si>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</si>
  <si>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</si>
  <si>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</si>
  <si>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</si>
  <si>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</si>
  <si>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</si>
  <si>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</si>
  <si>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</si>
  <si>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</si>
  <si>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</si>
  <si>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</si>
  <si>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</si>
  <si>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</si>
  <si>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</si>
  <si>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</si>
  <si>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</si>
  <si>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</si>
  <si>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</si>
  <si>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</si>
  <si>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</si>
  <si>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</si>
  <si>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</si>
  <si>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</si>
  <si>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</si>
  <si>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</si>
  <si>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</si>
  <si>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</si>
  <si>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</si>
  <si>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</si>
  <si>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</si>
  <si>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</si>
  <si>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</si>
  <si>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</si>
  <si>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</si>
  <si>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</si>
  <si>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</si>
  <si>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</si>
  <si>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</si>
  <si>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</si>
  <si>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</si>
  <si>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</si>
  <si>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</si>
  <si>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</si>
  <si>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</si>
  <si>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</si>
  <si>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</si>
  <si>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</si>
  <si>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</si>
  <si>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</si>
  <si>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</si>
  <si>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</si>
  <si>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</si>
  <si>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</si>
  <si>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</si>
  <si>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</si>
  <si>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</si>
  <si>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</si>
  <si>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</si>
  <si>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</si>
  <si>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</si>
  <si>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</si>
  <si>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</si>
  <si>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</si>
  <si>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</si>
  <si>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</si>
  <si>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</si>
  <si>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</si>
  <si>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</si>
  <si>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</si>
  <si>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</si>
  <si>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</si>
  <si>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</si>
  <si>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</si>
  <si>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</si>
  <si>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</si>
  <si>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</si>
  <si>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</si>
  <si>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</si>
  <si>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</si>
  <si>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</si>
  <si>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</si>
  <si>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</si>
  <si>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</si>
  <si>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</si>
  <si>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</si>
  <si>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</si>
  <si>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</si>
  <si>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</si>
  <si>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</si>
  <si>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</si>
  <si>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</si>
  <si>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</si>
  <si>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</si>
  <si>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</si>
  <si>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</si>
  <si>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</si>
  <si>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</si>
  <si>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</si>
  <si>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</si>
  <si>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</si>
  <si>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</si>
  <si>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</si>
  <si>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</si>
  <si>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</si>
  <si>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</si>
  <si>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</si>
  <si>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</si>
  <si>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</si>
  <si>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</si>
  <si>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</si>
  <si>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</si>
  <si>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</si>
  <si>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</si>
  <si>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</si>
  <si>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</si>
  <si>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</si>
  <si>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</si>
  <si>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</si>
  <si>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</si>
  <si>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</si>
  <si>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</si>
  <si>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</si>
  <si>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</si>
  <si>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</si>
  <si>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</si>
  <si>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</si>
  <si>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</si>
  <si>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</si>
  <si>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</si>
  <si>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</si>
  <si>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</si>
  <si>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</si>
  <si>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</si>
  <si>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</si>
  <si>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</si>
  <si>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</si>
  <si>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</si>
  <si>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</si>
  <si>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</si>
  <si>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</si>
  <si>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</si>
  <si>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</si>
  <si>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</si>
  <si>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</si>
  <si>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</si>
  <si>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</si>
  <si>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</si>
  <si>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</si>
  <si>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</si>
  <si>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</si>
  <si>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</si>
  <si>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</si>
  <si>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</si>
  <si>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</si>
  <si>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</si>
  <si>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</si>
  <si>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</si>
  <si>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</si>
  <si>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</si>
  <si>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</si>
  <si>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</si>
  <si>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</si>
  <si>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</si>
  <si>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</si>
  <si>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</si>
  <si>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</si>
  <si>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</si>
  <si>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</si>
  <si>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</si>
  <si>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</si>
  <si>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</si>
  <si>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</si>
  <si>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</si>
  <si>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</si>
  <si>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</si>
  <si>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</si>
  <si>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</si>
  <si>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</si>
  <si>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</si>
  <si>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</si>
  <si>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</si>
  <si>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</si>
  <si>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</si>
  <si>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</si>
  <si>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</si>
  <si>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</si>
  <si>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</si>
  <si>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</si>
  <si>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</si>
  <si>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</si>
  <si>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</si>
  <si>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</si>
  <si>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</si>
  <si>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</si>
  <si>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</si>
  <si>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</si>
  <si>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</si>
  <si>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</si>
  <si>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</si>
  <si>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</si>
  <si>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</si>
  <si>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</si>
  <si>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</si>
  <si>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</si>
  <si>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</si>
  <si>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</si>
  <si>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</si>
  <si>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</si>
  <si>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</si>
  <si>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</si>
  <si>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</si>
  <si>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</si>
  <si>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</si>
  <si>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</si>
  <si>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</si>
  <si>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</si>
  <si>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</si>
  <si>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</si>
  <si>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</si>
  <si>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</si>
  <si>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</si>
  <si>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</si>
  <si>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</si>
  <si>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</si>
  <si>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</si>
  <si>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</si>
  <si>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</si>
  <si>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</si>
  <si>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</si>
  <si>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</si>
  <si>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</si>
  <si>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</si>
  <si>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</si>
  <si>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</si>
  <si>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</si>
  <si>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</si>
  <si>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</si>
  <si>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</si>
  <si>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</si>
  <si>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</si>
  <si>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</si>
  <si>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</si>
  <si>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</si>
  <si>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</si>
  <si>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</si>
  <si>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</si>
  <si>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</si>
  <si>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</si>
  <si>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</si>
  <si>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</si>
  <si>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</si>
  <si>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</si>
  <si>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</si>
  <si>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</si>
  <si>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</si>
  <si>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</si>
  <si>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</si>
  <si>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</si>
  <si>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</si>
  <si>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</si>
  <si>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</si>
  <si>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</si>
  <si>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</si>
  <si>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</si>
  <si>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</si>
  <si>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</si>
  <si>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</si>
  <si>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</si>
  <si>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</si>
  <si>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</si>
  <si>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</si>
  <si>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</si>
  <si>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</si>
  <si>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</si>
  <si>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</si>
  <si>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</si>
  <si>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</si>
  <si>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</si>
  <si>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</si>
  <si>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</si>
  <si>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</si>
  <si>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</si>
  <si>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</si>
  <si>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</si>
  <si>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</si>
  <si>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</si>
  <si>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</si>
  <si>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</si>
  <si>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</si>
  <si>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</si>
  <si>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</si>
  <si>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</si>
  <si>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</si>
  <si>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</si>
  <si>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</si>
  <si>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</si>
  <si>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</si>
  <si>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</si>
  <si>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</si>
  <si>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</si>
  <si>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</si>
  <si>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</si>
  <si>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</si>
  <si>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</si>
  <si>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</si>
  <si>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</si>
  <si>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</si>
  <si>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</si>
  <si>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</si>
  <si>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</si>
  <si>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</si>
  <si>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</si>
  <si>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</si>
  <si>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</si>
  <si>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</si>
  <si>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</si>
  <si>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</si>
  <si>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</si>
  <si>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</si>
  <si>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</si>
  <si>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</si>
  <si>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</si>
  <si>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</si>
  <si>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</si>
  <si>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</si>
  <si>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</si>
  <si>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</si>
  <si>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</si>
  <si>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</si>
  <si>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</si>
  <si>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</si>
  <si>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</si>
  <si>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</si>
  <si>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</si>
  <si>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</si>
  <si>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</si>
  <si>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</si>
  <si>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</si>
  <si>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</si>
  <si>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</si>
  <si>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</si>
  <si>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</si>
  <si>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</si>
  <si>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</si>
  <si>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</si>
  <si>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</si>
  <si>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</si>
  <si>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</si>
  <si>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</si>
  <si>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</si>
  <si>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</si>
  <si>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</si>
  <si>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</si>
  <si>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</si>
  <si>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</si>
  <si>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</si>
  <si>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</si>
  <si>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</si>
  <si>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</si>
  <si>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</si>
  <si>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</si>
  <si>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</si>
  <si>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</si>
  <si>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</si>
  <si>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</si>
  <si>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</si>
  <si>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</si>
  <si>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</si>
  <si>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</si>
  <si>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</si>
  <si>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</si>
  <si>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</si>
  <si>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</si>
  <si>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</si>
  <si>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</si>
  <si>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</si>
  <si>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</si>
  <si>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</si>
  <si>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</si>
  <si>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</si>
  <si>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</si>
  <si>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</si>
  <si>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</si>
  <si>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</si>
  <si>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</si>
  <si>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</si>
  <si>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</si>
  <si>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</si>
  <si>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</si>
  <si>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</si>
  <si>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</si>
  <si>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</si>
  <si>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</si>
  <si>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</si>
  <si>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</si>
  <si>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</si>
  <si>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</si>
  <si>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</si>
  <si>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</si>
  <si>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</si>
  <si>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</si>
  <si>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</si>
  <si>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</si>
  <si>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</si>
  <si>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</si>
  <si>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</si>
  <si>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</si>
  <si>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</si>
  <si>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</si>
  <si>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</si>
  <si>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</si>
  <si>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</si>
  <si>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</si>
  <si>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</si>
  <si>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</si>
  <si>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</si>
  <si>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</si>
  <si>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</si>
  <si>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</si>
  <si>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</si>
  <si>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</si>
  <si>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</si>
  <si>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</si>
  <si>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</si>
  <si>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</si>
  <si>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</si>
  <si>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</si>
  <si>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</si>
  <si>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</si>
  <si>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</si>
  <si>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</si>
  <si>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</si>
  <si>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</si>
  <si>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</si>
  <si>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</si>
  <si>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</si>
  <si>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</si>
  <si>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</si>
  <si>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</si>
  <si>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</si>
  <si>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</si>
  <si>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</si>
  <si>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</si>
  <si>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</si>
  <si>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</si>
  <si>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</si>
  <si>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</si>
  <si>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</si>
  <si>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</si>
  <si>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</si>
  <si>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</si>
  <si>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</si>
  <si>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</si>
  <si>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</si>
  <si>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</si>
  <si>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</si>
  <si>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</si>
  <si>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</si>
  <si>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</si>
  <si>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</si>
  <si>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</si>
  <si>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</si>
  <si>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</si>
  <si>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</si>
  <si>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</si>
  <si>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</si>
  <si>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</si>
  <si>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</si>
  <si>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</si>
  <si>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</si>
  <si>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</si>
  <si>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</si>
  <si>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</si>
  <si>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</si>
  <si>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</si>
  <si>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</si>
  <si>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</si>
  <si>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</si>
  <si>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</si>
  <si>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</si>
  <si>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</si>
  <si>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</si>
  <si>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</si>
  <si>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</si>
  <si>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</si>
  <si>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</si>
  <si>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</si>
  <si>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</si>
  <si>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</si>
  <si>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</si>
  <si>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</si>
  <si>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</si>
  <si>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</si>
  <si>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</si>
  <si>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</si>
  <si>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</si>
  <si>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</si>
  <si>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</si>
  <si>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</si>
  <si>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</si>
  <si>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</si>
  <si>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</si>
  <si>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</si>
  <si>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</si>
  <si>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</si>
  <si>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</si>
  <si>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</si>
  <si>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</si>
  <si>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</si>
  <si>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</si>
  <si>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</si>
  <si>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</si>
  <si>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</si>
  <si>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</si>
  <si>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</si>
  <si>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</si>
  <si>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</si>
  <si>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</si>
  <si>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</si>
  <si>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</si>
  <si>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</si>
  <si>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</si>
  <si>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</si>
  <si>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</si>
  <si>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</si>
  <si>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</si>
  <si>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</si>
  <si>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</si>
  <si>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</si>
  <si>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</si>
  <si>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</si>
  <si>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</si>
  <si>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</si>
  <si>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</si>
  <si>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</si>
  <si>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</si>
  <si>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</si>
  <si>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</si>
  <si>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</si>
  <si>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</si>
  <si>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</si>
  <si>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</si>
  <si>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</si>
  <si>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</si>
  <si>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</si>
  <si>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</si>
  <si>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</si>
  <si>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</si>
  <si>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</si>
  <si>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</si>
  <si>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</si>
  <si>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</si>
  <si>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</si>
  <si>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</si>
  <si>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</si>
  <si>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</si>
  <si>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</si>
  <si>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</si>
  <si>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</si>
  <si>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</si>
  <si>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</si>
  <si>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</si>
  <si>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</si>
  <si>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</si>
  <si>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</si>
  <si>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</si>
  <si>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</si>
  <si>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</si>
  <si>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</si>
  <si>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</si>
  <si>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</si>
  <si>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</si>
  <si>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</si>
  <si>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</si>
  <si>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</si>
  <si>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</si>
  <si>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</si>
  <si>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</si>
  <si>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</si>
  <si>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</si>
  <si>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</si>
  <si>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</si>
  <si>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</si>
  <si>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</si>
  <si>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</si>
  <si>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</si>
  <si>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</si>
  <si>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</si>
  <si>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</si>
  <si>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</si>
  <si>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</si>
  <si>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</si>
  <si>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</si>
  <si>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</si>
  <si>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</si>
  <si>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</si>
  <si>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</si>
  <si>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</si>
  <si>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</si>
  <si>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</si>
  <si>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</si>
  <si>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</si>
  <si>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</si>
  <si>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</si>
  <si>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</si>
  <si>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</si>
  <si>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</si>
  <si>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</si>
  <si>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</si>
  <si>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</si>
  <si>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</si>
  <si>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</si>
  <si>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</si>
  <si>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</si>
  <si>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</si>
  <si>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</si>
  <si>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</si>
  <si>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</si>
  <si>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</si>
  <si>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</si>
  <si>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</si>
  <si>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</si>
  <si>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</si>
  <si>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</si>
  <si>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</si>
  <si>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</si>
  <si>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</si>
  <si>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</si>
  <si>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</si>
  <si>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</si>
  <si>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</si>
  <si>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</si>
  <si>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</si>
  <si>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</si>
  <si>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</si>
  <si>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</si>
  <si>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</si>
  <si>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</si>
  <si>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</si>
  <si>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</si>
  <si>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</si>
  <si>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</si>
  <si>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</si>
  <si>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</si>
  <si>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</si>
  <si>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</si>
  <si>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</si>
  <si>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</si>
  <si>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</si>
  <si>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</si>
  <si>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</si>
  <si>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</si>
  <si>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</si>
  <si>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</si>
  <si>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</si>
  <si>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</si>
  <si>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</si>
  <si>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</si>
  <si>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</si>
  <si>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</si>
  <si>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</si>
  <si>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</si>
  <si>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</si>
  <si>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</si>
  <si>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</si>
  <si>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</si>
  <si>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</si>
  <si>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</si>
  <si>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</si>
  <si>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</si>
  <si>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</si>
  <si>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</si>
  <si>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</si>
  <si>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</si>
  <si>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</si>
  <si>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</si>
  <si>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</si>
  <si>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</si>
  <si>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</si>
  <si>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</si>
  <si>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</si>
  <si>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</si>
  <si>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</si>
  <si>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</si>
  <si>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</si>
  <si>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</si>
  <si>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</si>
  <si>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</si>
  <si>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</si>
  <si>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</si>
  <si>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</si>
  <si>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</si>
  <si>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</si>
  <si>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</si>
  <si>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</si>
  <si>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</si>
  <si>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</si>
  <si>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</si>
  <si>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</si>
  <si>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</si>
  <si>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</si>
  <si>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</si>
  <si>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</si>
  <si>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</si>
  <si>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</si>
  <si>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</si>
  <si>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</si>
  <si>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</si>
  <si>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</si>
  <si>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</si>
  <si>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</si>
  <si>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</si>
  <si>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</si>
  <si>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</si>
  <si>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</si>
  <si>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</si>
  <si>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</si>
  <si>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</si>
  <si>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</si>
  <si>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</si>
  <si>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</si>
  <si>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</si>
  <si>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</si>
  <si>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</si>
  <si>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</si>
  <si>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</si>
  <si>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</si>
  <si>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</si>
  <si>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</si>
  <si>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</si>
  <si>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</si>
  <si>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</si>
  <si>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</si>
  <si>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</si>
  <si>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</si>
  <si>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</si>
  <si>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</si>
  <si>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</si>
  <si>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</si>
  <si>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</si>
  <si>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</si>
  <si>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</si>
  <si>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</si>
  <si>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</si>
  <si>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</si>
  <si>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</si>
  <si>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</si>
  <si>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</si>
  <si>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</si>
  <si>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</si>
  <si>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</si>
  <si>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</si>
  <si>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</si>
  <si>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</si>
  <si>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</si>
  <si>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</si>
  <si>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</si>
  <si>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</si>
  <si>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</si>
  <si>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</si>
  <si>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</si>
  <si>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</si>
  <si>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</si>
  <si>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</si>
  <si>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</si>
  <si>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</si>
  <si>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</si>
  <si>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</si>
  <si>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</si>
  <si>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</si>
  <si>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</si>
  <si>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</si>
  <si>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</si>
  <si>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</si>
  <si>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</si>
  <si>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</si>
  <si>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</si>
  <si>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</si>
  <si>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</si>
  <si>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</si>
  <si>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</si>
  <si>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</si>
  <si>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</si>
  <si>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</si>
  <si>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</si>
  <si>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</si>
  <si>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</si>
  <si>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</si>
  <si>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</si>
  <si>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</si>
  <si>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</si>
  <si>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</si>
  <si>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</si>
  <si>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</si>
  <si>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</si>
  <si>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</si>
  <si>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</si>
  <si>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</si>
  <si>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</si>
  <si>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</si>
  <si>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</si>
  <si>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</si>
  <si>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</si>
  <si>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</si>
  <si>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</si>
  <si>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</si>
  <si>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</si>
  <si>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</si>
  <si>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</si>
  <si>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</si>
  <si>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</si>
  <si>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</si>
  <si>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</si>
  <si>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</si>
  <si>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</si>
  <si>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</si>
  <si>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</si>
  <si>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</si>
  <si>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</si>
  <si>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</si>
  <si>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</si>
  <si>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</si>
  <si>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</si>
  <si>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</si>
  <si>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</si>
  <si>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</si>
  <si>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</si>
  <si>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</si>
  <si>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</si>
  <si>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</si>
  <si>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</si>
  <si>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</si>
  <si>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</si>
  <si>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</si>
  <si>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</si>
  <si>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</si>
  <si>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</si>
  <si>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</si>
  <si>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</si>
  <si>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</si>
  <si>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</si>
  <si>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</si>
  <si>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</si>
  <si>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</si>
  <si>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</si>
  <si>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</si>
  <si>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</si>
  <si>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</si>
  <si>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</si>
  <si>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</si>
  <si>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</si>
  <si>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</si>
  <si>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</si>
  <si>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</si>
  <si>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</si>
  <si>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</si>
  <si>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</si>
  <si>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</si>
  <si>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</si>
  <si>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</si>
  <si>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</si>
  <si>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</si>
  <si>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</si>
  <si>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</si>
  <si>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</si>
  <si>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</si>
  <si>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</si>
  <si>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</si>
  <si>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</si>
  <si>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</si>
  <si>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</si>
  <si>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</si>
  <si>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</si>
  <si>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</si>
  <si>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</si>
  <si>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</si>
  <si>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</si>
  <si>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</si>
  <si>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</si>
  <si>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</si>
  <si>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</si>
  <si>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</si>
  <si>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</si>
  <si>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</si>
  <si>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</si>
  <si>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</si>
  <si>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</si>
  <si>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</si>
  <si>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</si>
  <si>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</si>
  <si>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</si>
  <si>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</si>
  <si>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</si>
  <si>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</si>
  <si>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</si>
  <si>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</si>
  <si>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</si>
  <si>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</si>
  <si>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</si>
  <si>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</si>
  <si>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</si>
  <si>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</si>
  <si>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</si>
  <si>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</si>
  <si>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</si>
  <si>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</si>
  <si>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</si>
  <si>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</si>
  <si>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</si>
  <si>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</si>
  <si>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</si>
  <si>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</si>
  <si>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</si>
  <si>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</si>
  <si>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</si>
  <si>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</si>
  <si>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</si>
  <si>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</si>
  <si>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</si>
  <si>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</si>
  <si>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</si>
  <si>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</si>
  <si>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</si>
  <si>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</si>
  <si>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</si>
  <si>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</si>
  <si>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</si>
  <si>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</si>
  <si>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</si>
  <si>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</si>
  <si>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</si>
  <si>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</si>
  <si>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</si>
  <si>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</si>
  <si>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</si>
  <si>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</si>
  <si>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</si>
  <si>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</si>
  <si>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</si>
  <si>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</si>
  <si>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</si>
  <si>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</si>
  <si>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</si>
  <si>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</si>
  <si>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</si>
  <si>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</si>
  <si>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</si>
  <si>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</si>
  <si>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</si>
  <si>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</si>
  <si>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</si>
  <si>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</si>
  <si>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</si>
  <si>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</si>
  <si>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</si>
  <si>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</si>
  <si>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</si>
  <si>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</si>
  <si>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</si>
  <si>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</si>
  <si>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</si>
  <si>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</si>
  <si>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</si>
  <si>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</si>
  <si>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</si>
  <si>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</si>
  <si>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</si>
  <si>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</si>
  <si>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</si>
  <si>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</si>
  <si>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</si>
  <si>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</si>
  <si>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</si>
  <si>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</si>
  <si>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</si>
  <si>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</si>
  <si>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</si>
  <si>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</si>
  <si>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</si>
  <si>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</si>
  <si>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</si>
  <si>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</si>
  <si>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</si>
  <si>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</si>
  <si>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</si>
  <si>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</si>
  <si>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</si>
  <si>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</si>
  <si>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</si>
  <si>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</si>
  <si>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</si>
  <si>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</si>
  <si>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</si>
  <si>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</si>
  <si>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</si>
  <si>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</si>
  <si>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</si>
  <si>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</si>
  <si>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</si>
  <si>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</si>
  <si>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</si>
  <si>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</si>
  <si>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</si>
  <si>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</si>
  <si>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</si>
  <si>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</si>
  <si>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</si>
  <si>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</si>
  <si>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</si>
  <si>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</si>
  <si>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</si>
  <si>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</si>
  <si>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</si>
  <si>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</si>
  <si>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</si>
  <si>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</si>
  <si>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</si>
  <si>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</si>
  <si>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</si>
  <si>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</si>
  <si>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</si>
  <si>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</si>
  <si>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</si>
  <si>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</si>
  <si>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</si>
  <si>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</si>
  <si>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</si>
  <si>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</si>
  <si>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</si>
  <si>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</si>
  <si>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</si>
  <si>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</si>
  <si>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</si>
  <si>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</si>
  <si>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</si>
  <si>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</si>
  <si>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</si>
  <si>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</si>
  <si>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</si>
  <si>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</si>
  <si>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</si>
  <si>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</si>
  <si>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</si>
  <si>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</si>
  <si>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</si>
  <si>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</si>
  <si>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</si>
  <si>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</si>
  <si>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</si>
  <si>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</si>
  <si>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</si>
  <si>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</si>
  <si>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</si>
  <si>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</si>
  <si>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</si>
  <si>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</si>
  <si>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</si>
  <si>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</si>
  <si>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</si>
  <si>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</si>
  <si>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</si>
  <si>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</si>
  <si>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</si>
  <si>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</si>
  <si>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</si>
  <si>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</si>
  <si>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</si>
  <si>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</si>
  <si>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</si>
  <si>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</si>
  <si>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</si>
  <si>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</si>
  <si>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</si>
  <si>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</si>
  <si>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</si>
  <si>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</si>
  <si>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</si>
  <si>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</si>
  <si>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</si>
  <si>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</si>
  <si>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</si>
  <si>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</si>
  <si>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</si>
  <si>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</si>
  <si>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</si>
  <si>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</si>
  <si>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</si>
  <si>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</si>
  <si>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</si>
  <si>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</si>
  <si>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</si>
  <si>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</si>
  <si>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</si>
  <si>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</si>
  <si>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</si>
  <si>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</si>
  <si>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</si>
  <si>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</si>
  <si>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</si>
  <si>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</si>
  <si>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</si>
  <si>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</si>
  <si>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</si>
  <si>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</si>
  <si>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</si>
  <si>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</si>
  <si>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</si>
  <si>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</si>
  <si>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</si>
  <si>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</si>
  <si>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</si>
  <si>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</si>
  <si>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</si>
  <si>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</si>
  <si>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</si>
  <si>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</si>
  <si>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</si>
  <si>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</si>
  <si>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</si>
  <si>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</si>
  <si>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</si>
  <si>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</si>
  <si>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</si>
  <si>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</si>
  <si>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</si>
  <si>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</si>
  <si>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</si>
  <si>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</si>
  <si>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</si>
  <si>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</si>
  <si>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</si>
  <si>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</si>
  <si>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</si>
  <si>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</si>
  <si>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</si>
  <si>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</si>
  <si>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</si>
  <si>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</si>
  <si>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</si>
  <si>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</si>
  <si>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</si>
  <si>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</si>
  <si>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</si>
  <si>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</si>
  <si>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</si>
  <si>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</si>
  <si>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</si>
  <si>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</si>
  <si>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</si>
  <si>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</si>
  <si>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</si>
  <si>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</si>
  <si>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</si>
  <si>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</si>
  <si>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</si>
  <si>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</si>
  <si>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</si>
  <si>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</si>
  <si>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</si>
  <si>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</si>
  <si>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</si>
  <si>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</si>
  <si>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</si>
  <si>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</si>
  <si>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</si>
  <si>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</si>
  <si>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</si>
  <si>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</si>
  <si>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</si>
  <si>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</si>
  <si>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</si>
  <si>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</si>
  <si>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</si>
  <si>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</si>
  <si>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</si>
  <si>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</si>
  <si>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</si>
  <si>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</si>
  <si>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</si>
  <si>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</si>
  <si>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</si>
  <si>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</si>
  <si>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</si>
  <si>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</si>
  <si>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</si>
  <si>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</si>
  <si>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</si>
  <si>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</si>
  <si>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</si>
  <si>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</si>
  <si>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</si>
  <si>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</si>
  <si>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</si>
  <si>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</si>
  <si>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</si>
  <si>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</si>
  <si>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</si>
  <si>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</si>
  <si>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</si>
  <si>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</si>
  <si>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</si>
  <si>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</si>
  <si>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</si>
  <si>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</si>
  <si>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</si>
  <si>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</si>
  <si>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</si>
  <si>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</si>
  <si>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</si>
  <si>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</si>
  <si>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</si>
  <si>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</si>
  <si>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</si>
  <si>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</si>
  <si>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</si>
  <si>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</si>
  <si>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</si>
  <si>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</si>
  <si>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</si>
  <si>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</si>
  <si>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</si>
  <si>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</si>
  <si>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</si>
  <si>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</si>
  <si>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</si>
  <si>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</si>
  <si>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</si>
  <si>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</si>
  <si>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</si>
  <si>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</si>
  <si>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</si>
  <si>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</si>
  <si>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</si>
  <si>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</si>
  <si>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</si>
  <si>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</si>
  <si>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</si>
  <si>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</si>
  <si>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</si>
  <si>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</si>
  <si>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</si>
  <si>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</si>
  <si>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7"/>
  </si>
  <si>
    <t>東京都</t>
    <phoneticPr fontId="7"/>
  </si>
  <si>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</si>
  <si>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</si>
  <si>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</si>
  <si>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</si>
  <si>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7"/>
  </si>
  <si>
    <t>法人番号</t>
    <rPh sb="0" eb="2">
      <t>ホウジン</t>
    </rPh>
    <rPh sb="2" eb="4">
      <t>バンゴウ</t>
    </rPh>
    <phoneticPr fontId="7"/>
  </si>
  <si>
    <t>④ベースアップの実施</t>
    <rPh sb="8" eb="10">
      <t>ジッシ</t>
    </rPh>
    <phoneticPr fontId="7"/>
  </si>
  <si>
    <t>チェックボックス</t>
    <phoneticPr fontId="7"/>
  </si>
  <si>
    <t>✓</t>
    <phoneticPr fontId="7"/>
  </si>
  <si>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7"/>
  </si>
  <si>
    <t>４　記載内容に虚偽がないこと等の誓約</t>
    <rPh sb="2" eb="4">
      <t>キサイ</t>
    </rPh>
    <rPh sb="4" eb="6">
      <t>ナイヨウ</t>
    </rPh>
    <rPh sb="7" eb="9">
      <t>キョギ</t>
    </rPh>
    <rPh sb="14" eb="15">
      <t>トウ</t>
    </rPh>
    <rPh sb="16" eb="18">
      <t>セイヤク</t>
    </rPh>
    <phoneticPr fontId="7"/>
  </si>
  <si>
    <t>実績報告書の記載内容に虚偽がないこと及び記載内容を証明する資料を適切に保管していることを誓約します。</t>
    <phoneticPr fontId="7"/>
  </si>
  <si>
    <t>誓約について、空欄の項目がない</t>
    <phoneticPr fontId="7"/>
  </si>
  <si>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7"/>
  </si>
  <si>
    <t>基本情報入力シートについて</t>
    <rPh sb="0" eb="2">
      <t>キホン</t>
    </rPh>
    <rPh sb="2" eb="4">
      <t>ジョウホウ</t>
    </rPh>
    <rPh sb="4" eb="6">
      <t>ニュウリョク</t>
    </rPh>
    <phoneticPr fontId="7"/>
  </si>
  <si>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7"/>
  </si>
  <si>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7"/>
  </si>
  <si>
    <t>令和６年２月からの福祉・介護職員処遇改善臨時特例交付金 実績報告書</t>
    <rPh sb="0" eb="2">
      <t>レイワ</t>
    </rPh>
    <rPh sb="3" eb="4">
      <t>ネン</t>
    </rPh>
    <rPh sb="5" eb="6">
      <t>ガツ</t>
    </rPh>
    <rPh sb="28" eb="33">
      <t>ジッセキホウコクショ</t>
    </rPh>
    <phoneticPr fontId="7"/>
  </si>
  <si>
    <t>①福祉・介護職員処遇改善臨時特例交付金の総額（令和６年２～５月分）</t>
    <rPh sb="20" eb="22">
      <t>ソウガク</t>
    </rPh>
    <phoneticPr fontId="7"/>
  </si>
  <si>
    <t>ⅰ）福祉・介護職員処遇改善臨時特例交付金の総額（令和６年４・５月分）</t>
    <rPh sb="21" eb="23">
      <t>ソウガク</t>
    </rPh>
    <phoneticPr fontId="7"/>
  </si>
  <si>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7"/>
  </si>
  <si>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7"/>
  </si>
  <si>
    <t>福祉・介護職員処遇改善臨時特例交付金額の合計［円］</t>
    <rPh sb="18" eb="19">
      <t>ガク</t>
    </rPh>
    <rPh sb="20" eb="22">
      <t>ゴウケイ</t>
    </rPh>
    <rPh sb="23" eb="24">
      <t>エン</t>
    </rPh>
    <phoneticPr fontId="7"/>
  </si>
  <si>
    <t>福祉・介護職員処遇改善臨時特例交付金の総額（令和６年２～５月）[円]</t>
    <rPh sb="19" eb="21">
      <t>ソウガク</t>
    </rPh>
    <rPh sb="23" eb="25">
      <t>レイワ</t>
    </rPh>
    <rPh sb="26" eb="27">
      <t>ネン</t>
    </rPh>
    <rPh sb="30" eb="31">
      <t>ガツ</t>
    </rPh>
    <rPh sb="33" eb="34">
      <t>エン</t>
    </rPh>
    <phoneticPr fontId="7"/>
  </si>
  <si>
    <t>(イ)令和６年２月から５月の処遇改善臨時特例交付金の総額</t>
    <rPh sb="3" eb="5">
      <t>レイワ</t>
    </rPh>
    <rPh sb="6" eb="7">
      <t>ネン</t>
    </rPh>
    <rPh sb="8" eb="9">
      <t>ガツ</t>
    </rPh>
    <rPh sb="12" eb="13">
      <t>ガツ</t>
    </rPh>
    <phoneticPr fontId="7"/>
  </si>
  <si>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</si>
  <si>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7"/>
  </si>
  <si>
    <t>障害福祉サービス等事業所番号</t>
    <rPh sb="0" eb="2">
      <t>ショウガイ</t>
    </rPh>
    <rPh sb="2" eb="4">
      <t>フクシ</t>
    </rPh>
    <rPh sb="8" eb="9">
      <t>ナド</t>
    </rPh>
    <rPh sb="9" eb="12">
      <t>ジギョウショ</t>
    </rPh>
    <rPh sb="12" eb="14">
      <t>バンゴウ</t>
    </rPh>
    <phoneticPr fontId="7"/>
  </si>
  <si>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</si>
  <si>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</si>
  <si>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</si>
  <si>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</si>
  <si>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</si>
  <si>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</si>
  <si>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</si>
  <si>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</si>
  <si>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</si>
  <si>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</si>
  <si>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</si>
  <si>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</si>
  <si>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</si>
  <si>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</si>
  <si>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</si>
  <si>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</si>
  <si>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</si>
  <si>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</si>
  <si>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</si>
  <si>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7"/>
  </si>
  <si>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7"/>
  </si>
  <si>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7"/>
  </si>
  <si>
    <t>福祉・介護職員の賃金改善の所要額（参考）</t>
    <rPh sb="0" eb="2">
      <t>フクシ</t>
    </rPh>
    <rPh sb="13" eb="15">
      <t>ショヨウ</t>
    </rPh>
    <rPh sb="17" eb="19">
      <t>サンコウ</t>
    </rPh>
    <phoneticPr fontId="7"/>
  </si>
  <si>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7"/>
  </si>
  <si>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7"/>
  </si>
  <si>
    <t>３　交付金以外の部分で賃金水準を引き下げないことについて</t>
    <rPh sb="2" eb="4">
      <t>コウフ</t>
    </rPh>
    <phoneticPr fontId="7"/>
  </si>
  <si>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7"/>
  </si>
  <si>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7"/>
  </si>
  <si>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7"/>
  </si>
  <si>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7"/>
  </si>
  <si>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7"/>
  </si>
  <si>
    <t>令和６年２月からの福祉・介護職員処遇改善臨時特例交付金の届出に係る提出先（本様式は福島県提出用のため「福島県」）の名称を入力してください。</t>
    <rPh sb="0" eb="2">
      <t>レイワ</t>
    </rPh>
    <rPh sb="3" eb="4">
      <t>ネン</t>
    </rPh>
    <rPh sb="5" eb="6">
      <t>ガツ</t>
    </rPh>
    <rPh sb="28" eb="30">
      <t>トドケデ</t>
    </rPh>
    <rPh sb="31" eb="32">
      <t>カカ</t>
    </rPh>
    <rPh sb="33" eb="35">
      <t>テイシュツ</t>
    </rPh>
    <rPh sb="35" eb="36">
      <t>サキ</t>
    </rPh>
    <rPh sb="37" eb="38">
      <t>ホン</t>
    </rPh>
    <rPh sb="38" eb="40">
      <t>ヨウシキ</t>
    </rPh>
    <rPh sb="41" eb="44">
      <t>フクシマケン</t>
    </rPh>
    <rPh sb="44" eb="47">
      <t>テイシュツヨウ</t>
    </rPh>
    <rPh sb="51" eb="54">
      <t>フクシマケン</t>
    </rPh>
    <rPh sb="57" eb="59">
      <t>メイショウ</t>
    </rPh>
    <rPh sb="60" eb="62">
      <t>ニュウリョク</t>
    </rPh>
    <phoneticPr fontId="7"/>
  </si>
  <si>
    <t>！この欄が×の場合、空欄の項目があります。</t>
    <rPh sb="3" eb="4">
      <t>ラン</t>
    </rPh>
    <rPh sb="7" eb="9">
      <t>バアイ</t>
    </rPh>
    <rPh sb="10" eb="12">
      <t>クウラン</t>
    </rPh>
    <rPh sb="13" eb="15">
      <t>コウモク</t>
    </rPh>
    <phoneticPr fontId="7"/>
  </si>
  <si>
    <t>令和 6 年</t>
    <rPh sb="0" eb="1">
      <t>レイワ</t>
    </rPh>
    <phoneticPr fontId="7"/>
  </si>
  <si>
    <t>月</t>
    <rPh sb="0" eb="1">
      <t>ガツ</t>
    </rPh>
    <phoneticPr fontId="7"/>
  </si>
  <si>
    <t>　福島県知事</t>
    <rPh sb="1" eb="4">
      <t>フクシマケン</t>
    </rPh>
    <rPh sb="4" eb="6">
      <t>チジ</t>
    </rPh>
    <phoneticPr fontId="7"/>
  </si>
  <si>
    <t>法人名</t>
    <rPh sb="0" eb="3">
      <t>ホウジンメイ</t>
    </rPh>
    <phoneticPr fontId="7"/>
  </si>
  <si>
    <t>役職</t>
    <rPh sb="0" eb="2">
      <t>ヤクショク</t>
    </rPh>
    <phoneticPr fontId="7"/>
  </si>
  <si>
    <t>代表者名</t>
    <rPh sb="0" eb="3">
      <t>ダイヒョウシャ</t>
    </rPh>
    <rPh sb="3" eb="4">
      <t>メイ</t>
    </rPh>
    <phoneticPr fontId="7"/>
  </si>
  <si>
    <t>記</t>
    <rPh sb="0" eb="1">
      <t>キ</t>
    </rPh>
    <phoneticPr fontId="7"/>
  </si>
  <si>
    <t>金</t>
    <rPh sb="0" eb="1">
      <t>キン</t>
    </rPh>
    <phoneticPr fontId="7"/>
  </si>
  <si>
    <t>２　添付書類</t>
    <rPh sb="2" eb="6">
      <t>テンプショルイ</t>
    </rPh>
    <phoneticPr fontId="7"/>
  </si>
  <si>
    <t>（１）</t>
    <phoneticPr fontId="7"/>
  </si>
  <si>
    <t>（２）</t>
  </si>
  <si>
    <t>【本件に関する連絡先】</t>
    <rPh sb="1" eb="3">
      <t>ホンケン</t>
    </rPh>
    <rPh sb="4" eb="5">
      <t>カン</t>
    </rPh>
    <rPh sb="7" eb="10">
      <t>レンラクサキ</t>
    </rPh>
    <phoneticPr fontId="7"/>
  </si>
  <si>
    <t>部　署　名</t>
    <rPh sb="0" eb="1">
      <t>ブ</t>
    </rPh>
    <rPh sb="2" eb="3">
      <t>ショ</t>
    </rPh>
    <rPh sb="4" eb="5">
      <t>ナ</t>
    </rPh>
    <phoneticPr fontId="7"/>
  </si>
  <si>
    <t>責任者氏名</t>
    <rPh sb="0" eb="3">
      <t>セキニンシャ</t>
    </rPh>
    <rPh sb="3" eb="5">
      <t>シメイ</t>
    </rPh>
    <phoneticPr fontId="7"/>
  </si>
  <si>
    <t>第３号様式（第８条関係）</t>
    <rPh sb="0" eb="1">
      <t>ダイ</t>
    </rPh>
    <rPh sb="2" eb="3">
      <t>ゴウ</t>
    </rPh>
    <rPh sb="3" eb="5">
      <t>ヨウシキ</t>
    </rPh>
    <rPh sb="6" eb="7">
      <t>ダイ</t>
    </rPh>
    <rPh sb="8" eb="9">
      <t>ジョウ</t>
    </rPh>
    <rPh sb="9" eb="11">
      <t>カンケイ</t>
    </rPh>
    <phoneticPr fontId="7"/>
  </si>
  <si>
    <t>令和６年度福島県福祉・介護職員処遇改善臨時特例交付金実績報告書</t>
    <rPh sb="0" eb="2">
      <t>レイワ</t>
    </rPh>
    <rPh sb="3" eb="5">
      <t>ネンド</t>
    </rPh>
    <rPh sb="5" eb="8">
      <t>フクシマケン</t>
    </rPh>
    <rPh sb="8" eb="10">
      <t>フクシ</t>
    </rPh>
    <rPh sb="11" eb="13">
      <t>カイゴ</t>
    </rPh>
    <rPh sb="13" eb="15">
      <t>ショクイン</t>
    </rPh>
    <rPh sb="15" eb="17">
      <t>ショグウ</t>
    </rPh>
    <rPh sb="17" eb="19">
      <t>カイゼン</t>
    </rPh>
    <rPh sb="19" eb="26">
      <t>リンジトクレイコウフキン</t>
    </rPh>
    <rPh sb="26" eb="31">
      <t>ジッセキホウコクショ</t>
    </rPh>
    <phoneticPr fontId="7"/>
  </si>
  <si>
    <t>　福島県補助金等の交付等に関する規則第１３条第１項の規定により上記交付金の実績につき、下記のとおり関係書類を添えて報告します。</t>
    <rPh sb="1" eb="4">
      <t>フクシマケン</t>
    </rPh>
    <rPh sb="4" eb="7">
      <t>ホジョキン</t>
    </rPh>
    <rPh sb="7" eb="8">
      <t>トウ</t>
    </rPh>
    <rPh sb="9" eb="12">
      <t>コウフトウ</t>
    </rPh>
    <rPh sb="13" eb="14">
      <t>カン</t>
    </rPh>
    <rPh sb="16" eb="18">
      <t>キソク</t>
    </rPh>
    <rPh sb="18" eb="19">
      <t>ダイ</t>
    </rPh>
    <rPh sb="21" eb="22">
      <t>ジョウ</t>
    </rPh>
    <rPh sb="22" eb="23">
      <t>ダイ</t>
    </rPh>
    <rPh sb="24" eb="25">
      <t>コウ</t>
    </rPh>
    <rPh sb="26" eb="28">
      <t>キテイ</t>
    </rPh>
    <rPh sb="31" eb="36">
      <t>ジョウキコウフキン</t>
    </rPh>
    <rPh sb="37" eb="39">
      <t>ジッセキ</t>
    </rPh>
    <rPh sb="43" eb="45">
      <t>カキ</t>
    </rPh>
    <rPh sb="49" eb="53">
      <t>カンケイショルイ</t>
    </rPh>
    <rPh sb="54" eb="55">
      <t>ソ</t>
    </rPh>
    <rPh sb="57" eb="59">
      <t>ホウコク</t>
    </rPh>
    <phoneticPr fontId="7"/>
  </si>
  <si>
    <t>福祉・介護職員処遇改善臨時特例交付金実績報告書（実施要綱別紙様式３－１）</t>
    <rPh sb="0" eb="2">
      <t>フクシ</t>
    </rPh>
    <rPh sb="3" eb="18">
      <t>カイゴショクインショグウカイゼンリンジトクレイコウフキン</t>
    </rPh>
    <rPh sb="18" eb="20">
      <t>ジッセキ</t>
    </rPh>
    <rPh sb="20" eb="23">
      <t>ホウコクショ</t>
    </rPh>
    <rPh sb="24" eb="28">
      <t>ジッシヨウコウ</t>
    </rPh>
    <rPh sb="28" eb="32">
      <t>ベッシヨウシキ</t>
    </rPh>
    <phoneticPr fontId="7"/>
  </si>
  <si>
    <t>福祉・介護職員処遇改善臨時特例交付金実績報告書（施設・事業所別個表）（実施要綱別紙様式３－２）</t>
    <rPh sb="0" eb="2">
      <t>フクシ</t>
    </rPh>
    <rPh sb="3" eb="18">
      <t>カイゴショクインショグウカイゼンリンジトクレイコウフキン</t>
    </rPh>
    <rPh sb="18" eb="20">
      <t>ジッセキ</t>
    </rPh>
    <rPh sb="20" eb="23">
      <t>ホウコクショ</t>
    </rPh>
    <rPh sb="24" eb="26">
      <t>シセツ</t>
    </rPh>
    <rPh sb="27" eb="30">
      <t>ジギョウショ</t>
    </rPh>
    <rPh sb="30" eb="31">
      <t>ベツ</t>
    </rPh>
    <rPh sb="31" eb="33">
      <t>コヒョウ</t>
    </rPh>
    <rPh sb="35" eb="39">
      <t>ジッシヨウコウ</t>
    </rPh>
    <rPh sb="39" eb="43">
      <t>ベッシヨウシキ</t>
    </rPh>
    <phoneticPr fontId="7"/>
  </si>
  <si>
    <t>１　実　績　額</t>
    <rPh sb="2" eb="3">
      <t>ミノル</t>
    </rPh>
    <rPh sb="4" eb="5">
      <t>イサオ</t>
    </rPh>
    <phoneticPr fontId="7"/>
  </si>
  <si>
    <t>実績報告書（第３号様式）について</t>
    <rPh sb="0" eb="2">
      <t>ジッセキ</t>
    </rPh>
    <rPh sb="2" eb="4">
      <t>ホウコク</t>
    </rPh>
    <rPh sb="4" eb="5">
      <t>ショ</t>
    </rPh>
    <rPh sb="6" eb="7">
      <t>ダイ</t>
    </rPh>
    <rPh sb="8" eb="11">
      <t>ゴウヨウシキ</t>
    </rPh>
    <phoneticPr fontId="7"/>
  </si>
  <si>
    <t>実績報告書（第３号様式）について、空欄の項目がない</t>
    <rPh sb="0" eb="4">
      <t>ジッセキホウコクショ</t>
    </rPh>
    <rPh sb="6" eb="7">
      <t>ダイ</t>
    </rPh>
    <rPh sb="8" eb="11">
      <t>ゴウヨウシキ</t>
    </rPh>
    <rPh sb="15" eb="17">
      <t>クウラン</t>
    </rPh>
    <rPh sb="18" eb="20">
      <t>コウモク</t>
    </rPh>
    <phoneticPr fontId="7"/>
  </si>
  <si>
    <t>別紙様式３－１（交付金）</t>
    <rPh sb="0" eb="2">
      <t>ベッシ</t>
    </rPh>
    <rPh sb="2" eb="4">
      <t>ヨウシキ</t>
    </rPh>
    <rPh sb="8" eb="11">
      <t>コウフキン</t>
    </rPh>
    <phoneticPr fontId="7"/>
  </si>
  <si>
    <t>【記入上の注意】</t>
    <phoneticPr fontId="7"/>
  </si>
  <si>
    <t>宿泊型自立訓練</t>
  </si>
  <si>
    <t>通し
№</t>
    <rPh sb="0" eb="1">
      <t>トオ</t>
    </rPh>
    <phoneticPr fontId="72"/>
  </si>
  <si>
    <t>受付№
[法人単位]</t>
    <rPh sb="0" eb="2">
      <t>ウケツケ</t>
    </rPh>
    <rPh sb="5" eb="7">
      <t>ホウジン</t>
    </rPh>
    <rPh sb="7" eb="9">
      <t>タンイ</t>
    </rPh>
    <phoneticPr fontId="72"/>
  </si>
  <si>
    <t>法人毎
枝番</t>
    <rPh sb="0" eb="3">
      <t>ホウジンゴト</t>
    </rPh>
    <rPh sb="4" eb="6">
      <t>エダバン</t>
    </rPh>
    <phoneticPr fontId="72"/>
  </si>
  <si>
    <t>法人名</t>
    <rPh sb="0" eb="2">
      <t>ホウジン</t>
    </rPh>
    <rPh sb="2" eb="3">
      <t>メイ</t>
    </rPh>
    <phoneticPr fontId="72"/>
  </si>
  <si>
    <t>事業所番号</t>
    <rPh sb="0" eb="3">
      <t>ジギョウショ</t>
    </rPh>
    <rPh sb="3" eb="5">
      <t>バンゴウ</t>
    </rPh>
    <phoneticPr fontId="72"/>
  </si>
  <si>
    <t>サービス名</t>
    <rPh sb="4" eb="5">
      <t>メイ</t>
    </rPh>
    <phoneticPr fontId="72"/>
  </si>
  <si>
    <t>事業所名</t>
    <rPh sb="0" eb="3">
      <t>ジギョウショ</t>
    </rPh>
    <rPh sb="3" eb="4">
      <t>メイ</t>
    </rPh>
    <phoneticPr fontId="72"/>
  </si>
  <si>
    <t>↑年月日結合</t>
    <rPh sb="1" eb="4">
      <t>ネンガッピ</t>
    </rPh>
    <rPh sb="4" eb="6">
      <t>ケツゴウ</t>
    </rPh>
    <phoneticPr fontId="7"/>
  </si>
  <si>
    <t>実績年月日</t>
    <rPh sb="0" eb="2">
      <t>ジッセキ</t>
    </rPh>
    <rPh sb="2" eb="5">
      <t>ネンガッピ</t>
    </rPh>
    <phoneticPr fontId="72"/>
  </si>
  <si>
    <r>
      <t>交付金総額</t>
    </r>
    <r>
      <rPr>
        <sz val="9"/>
        <color theme="1"/>
        <rFont val="ＭＳ Ｐゴシック"/>
        <family val="3"/>
        <charset val="128"/>
        <scheme val="minor"/>
      </rPr>
      <t xml:space="preserve">
</t>
    </r>
    <r>
      <rPr>
        <sz val="11"/>
        <color theme="1"/>
        <rFont val="ＭＳ Ｐゴシック"/>
        <family val="3"/>
        <charset val="128"/>
        <scheme val="minor"/>
      </rPr>
      <t>（法人単位）</t>
    </r>
    <rPh sb="0" eb="3">
      <t>コウフキン</t>
    </rPh>
    <rPh sb="3" eb="5">
      <t>ソウガク</t>
    </rPh>
    <rPh sb="7" eb="9">
      <t>ホウジン</t>
    </rPh>
    <rPh sb="9" eb="11">
      <t>タンイ</t>
    </rPh>
    <phoneticPr fontId="72"/>
  </si>
  <si>
    <t>事業所別
交付金総額</t>
    <rPh sb="0" eb="4">
      <t>ジギョウショベツ</t>
    </rPh>
    <rPh sb="5" eb="8">
      <t>コウフキン</t>
    </rPh>
    <rPh sb="8" eb="10">
      <t>ソウガク</t>
    </rPh>
    <phoneticPr fontId="72"/>
  </si>
  <si>
    <t>事業所別
交付金額
（4，5月分）</t>
    <rPh sb="0" eb="4">
      <t>ジギョウショベツ</t>
    </rPh>
    <rPh sb="5" eb="8">
      <t>コウフキン</t>
    </rPh>
    <rPh sb="14" eb="16">
      <t>ガツブン</t>
    </rPh>
    <phoneticPr fontId="72"/>
  </si>
  <si>
    <t>事業者の実績報告の情報</t>
    <rPh sb="0" eb="3">
      <t>ジギョウシャ</t>
    </rPh>
    <rPh sb="4" eb="8">
      <t>ジッセキホウコク</t>
    </rPh>
    <rPh sb="9" eb="11">
      <t>ジョウホウ</t>
    </rPh>
    <phoneticPr fontId="7"/>
  </si>
  <si>
    <t>介護職員処遇改善支援補助金の月別金額</t>
    <rPh sb="14" eb="16">
      <t>ツキベツ</t>
    </rPh>
    <rPh sb="16" eb="18">
      <t>キンガク</t>
    </rPh>
    <phoneticPr fontId="7"/>
  </si>
  <si>
    <t>令和６年
２月分</t>
    <rPh sb="0" eb="2">
      <t>レイワ</t>
    </rPh>
    <rPh sb="3" eb="4">
      <t>ネン</t>
    </rPh>
    <rPh sb="6" eb="7">
      <t>ガツ</t>
    </rPh>
    <rPh sb="7" eb="8">
      <t>ブン</t>
    </rPh>
    <phoneticPr fontId="7"/>
  </si>
  <si>
    <t>令和６年
３月分</t>
    <rPh sb="0" eb="2">
      <t>レイワ</t>
    </rPh>
    <rPh sb="3" eb="4">
      <t>ネン</t>
    </rPh>
    <rPh sb="6" eb="7">
      <t>ガツ</t>
    </rPh>
    <rPh sb="7" eb="8">
      <t>ブン</t>
    </rPh>
    <phoneticPr fontId="7"/>
  </si>
  <si>
    <t>令和６年
４月分</t>
    <rPh sb="0" eb="2">
      <t>レイワ</t>
    </rPh>
    <rPh sb="3" eb="4">
      <t>ネン</t>
    </rPh>
    <rPh sb="6" eb="7">
      <t>ガツ</t>
    </rPh>
    <rPh sb="7" eb="8">
      <t>ブン</t>
    </rPh>
    <phoneticPr fontId="7"/>
  </si>
  <si>
    <t>令和６年
５月分</t>
    <rPh sb="0" eb="2">
      <t>レイワ</t>
    </rPh>
    <rPh sb="3" eb="4">
      <t>ネン</t>
    </rPh>
    <rPh sb="6" eb="7">
      <t>ガツ</t>
    </rPh>
    <rPh sb="7" eb="8">
      <t>ブン</t>
    </rPh>
    <phoneticPr fontId="7"/>
  </si>
  <si>
    <t>・「福祉・介護職員処遇改善臨時特例交付金の総額」及び「うち、令和６年４・５月分の交付金の総額」欄の入力に必要ですので、毎月郵送しております「福祉・介護職員処遇改善臨時特例交付金　支払通知書」及び「支払内訳書」を御準備ください。
・金額が不明な場合は「処遇改善支援補助金事務局」（0120-502-306）にお問い合わせください。</t>
    <phoneticPr fontId="7"/>
  </si>
  <si>
    <r>
      <t xml:space="preserve">●「別紙様式3-1（交付金）」を完成させるには、「基本情報入力シート」「別紙様式3-2（交付金）」から転記される情報が必要です。まずはこれらのシートを完成させてください。
</t>
    </r>
    <r>
      <rPr>
        <sz val="12"/>
        <color rgb="FFFF0000"/>
        <rFont val="ＭＳ Ｐゴシック"/>
        <family val="3"/>
        <charset val="128"/>
      </rPr>
      <t>●「別紙様式3-2（交付金）」については、福島県から振り込まれた2月～5月分の交付金額を「別紙様式3-2（交付金）（入力用）」のシートに入力してください。</t>
    </r>
    <rPh sb="2" eb="4">
      <t>ベッシ</t>
    </rPh>
    <rPh sb="4" eb="6">
      <t>ヨウシキ</t>
    </rPh>
    <rPh sb="10" eb="13">
      <t>コウフキン</t>
    </rPh>
    <rPh sb="16" eb="18">
      <t>カンセイ</t>
    </rPh>
    <rPh sb="25" eb="27">
      <t>キホン</t>
    </rPh>
    <rPh sb="27" eb="29">
      <t>ジョウホウ</t>
    </rPh>
    <rPh sb="29" eb="31">
      <t>ニュウリョク</t>
    </rPh>
    <rPh sb="36" eb="38">
      <t>ベッシ</t>
    </rPh>
    <rPh sb="38" eb="40">
      <t>ヨウシキ</t>
    </rPh>
    <rPh sb="44" eb="47">
      <t>コウフキン</t>
    </rPh>
    <rPh sb="51" eb="53">
      <t>テンキ</t>
    </rPh>
    <rPh sb="56" eb="58">
      <t>ジョウホウ</t>
    </rPh>
    <rPh sb="59" eb="61">
      <t>ヒツヨウ</t>
    </rPh>
    <rPh sb="75" eb="77">
      <t>カンセイ</t>
    </rPh>
    <rPh sb="97" eb="100">
      <t>コウフキン</t>
    </rPh>
    <rPh sb="108" eb="111">
      <t>フクシマケン</t>
    </rPh>
    <rPh sb="113" eb="114">
      <t>フ</t>
    </rPh>
    <rPh sb="115" eb="116">
      <t>コ</t>
    </rPh>
    <rPh sb="120" eb="121">
      <t>ガツ</t>
    </rPh>
    <rPh sb="123" eb="124">
      <t>ガツ</t>
    </rPh>
    <rPh sb="124" eb="125">
      <t>ブン</t>
    </rPh>
    <rPh sb="126" eb="129">
      <t>コウフキン</t>
    </rPh>
    <rPh sb="129" eb="130">
      <t>ガク</t>
    </rPh>
    <rPh sb="140" eb="143">
      <t>コウフキン</t>
    </rPh>
    <rPh sb="145" eb="147">
      <t>ニュウリョク</t>
    </rPh>
    <rPh sb="147" eb="148">
      <t>ヨウ</t>
    </rPh>
    <rPh sb="155" eb="157">
      <t>ニュウリョク</t>
    </rPh>
    <phoneticPr fontId="7"/>
  </si>
  <si>
    <t>福祉・介護職員処遇改善臨時特例交付金の月別金額</t>
    <rPh sb="0" eb="2">
      <t>フクシ</t>
    </rPh>
    <rPh sb="11" eb="13">
      <t>リンジ</t>
    </rPh>
    <rPh sb="13" eb="15">
      <t>トクレイ</t>
    </rPh>
    <rPh sb="15" eb="18">
      <t>コウフキン</t>
    </rPh>
    <rPh sb="19" eb="21">
      <t>ツキベツ</t>
    </rPh>
    <rPh sb="21" eb="23">
      <t>キンガク</t>
    </rPh>
    <phoneticPr fontId="7"/>
  </si>
  <si>
    <t>●福島県から振り込まれた2月～5月分の交付金額を「別紙様式3-2（交付金）【入力用】」に入力してください。</t>
    <rPh sb="1" eb="4">
      <t>フクシマケン</t>
    </rPh>
    <rPh sb="6" eb="7">
      <t>フ</t>
    </rPh>
    <rPh sb="8" eb="9">
      <t>コ</t>
    </rPh>
    <rPh sb="13" eb="14">
      <t>ガツ</t>
    </rPh>
    <rPh sb="16" eb="17">
      <t>ガツ</t>
    </rPh>
    <rPh sb="17" eb="18">
      <t>ブン</t>
    </rPh>
    <rPh sb="19" eb="22">
      <t>コウフキン</t>
    </rPh>
    <rPh sb="22" eb="23">
      <t>ガク</t>
    </rPh>
    <rPh sb="33" eb="36">
      <t>コウフキン</t>
    </rPh>
    <rPh sb="38" eb="40">
      <t>ニュウリョク</t>
    </rPh>
    <rPh sb="40" eb="41">
      <t>ヨウ</t>
    </rPh>
    <rPh sb="44" eb="46">
      <t>ニュウリョク</t>
    </rPh>
    <phoneticPr fontId="7"/>
  </si>
  <si>
    <r>
      <t>【注意】福島県では</t>
    </r>
    <r>
      <rPr>
        <b/>
        <u/>
        <sz val="12"/>
        <rFont val="ＭＳ Ｐゴシック"/>
        <family val="3"/>
        <charset val="128"/>
      </rPr>
      <t>電子媒体のみで</t>
    </r>
    <r>
      <rPr>
        <sz val="12"/>
        <rFont val="ＭＳ Ｐゴシック"/>
        <family val="3"/>
        <charset val="128"/>
      </rPr>
      <t>実績報告書を提出していただきますので、本シートを削除せずそのまま提出してください。</t>
    </r>
    <rPh sb="16" eb="21">
      <t>ジッセキホウコクショ</t>
    </rPh>
    <rPh sb="22" eb="24">
      <t>テイシュツ</t>
    </rPh>
    <phoneticPr fontId="5"/>
  </si>
  <si>
    <t>●はじめに本シート（基本情報入力シート）の黄色セルに入力することで、交付金の対象事業所等に関する基本的な情報が、各様式に自動的に転記されます。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コウフキン</t>
    </rPh>
    <rPh sb="38" eb="40">
      <t>タイショウ</t>
    </rPh>
    <rPh sb="40" eb="43">
      <t>ジギョウショ</t>
    </rPh>
    <rPh sb="43" eb="44">
      <t>トウ</t>
    </rPh>
    <rPh sb="45" eb="46">
      <t>カン</t>
    </rPh>
    <rPh sb="48" eb="51">
      <t>キホンテキ</t>
    </rPh>
    <rPh sb="52" eb="54">
      <t>ジョウホウ</t>
    </rPh>
    <rPh sb="56" eb="59">
      <t>カクヨウシキ</t>
    </rPh>
    <rPh sb="60" eb="63">
      <t>ジドウテキ</t>
    </rPh>
    <rPh sb="64" eb="66">
      <t>テンキ</t>
    </rPh>
    <phoneticPr fontId="7"/>
  </si>
  <si>
    <t>３　交付金対象事業所に関する情報（１の提出先に提出するべき事業所のみを記載）</t>
    <rPh sb="2" eb="5">
      <t>コウフキン</t>
    </rPh>
    <rPh sb="5" eb="7">
      <t>タイショウ</t>
    </rPh>
    <rPh sb="7" eb="9">
      <t>ジギョウ</t>
    </rPh>
    <rPh sb="9" eb="10">
      <t>ショ</t>
    </rPh>
    <rPh sb="11" eb="12">
      <t>カン</t>
    </rPh>
    <rPh sb="14" eb="16">
      <t>ジョウホウ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</si>
</sst>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_);[Red]\(#,##0\)"/>
    <numFmt numFmtId="179" formatCode="&quot;金&quot;#,##0&quot;円&quot;_ ;[Red]\-#,##0\ "/>
    <numFmt numFmtId="180" formatCode="[$-411]ggge&quot;年&quot;m&quot;月&quot;d&quot;日&quot;;@"/>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sz val="14"/>
      <name val="ＭＳ Ｐゴシック"/>
      <family val="3"/>
      <charset val="128"/>
    </font>
    <font>
      <b/>
      <u/>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sz val="10"/>
      <color rgb="FF000000"/>
      <name val="MS P ゴシック"/>
      <family val="3"/>
      <charset val="128"/>
    </font>
    <font>
      <sz val="12"/>
      <name val="ＭＳ 明朝"/>
      <family val="1"/>
      <charset val="128"/>
    </font>
    <font>
      <sz val="11"/>
      <name val="ＭＳ 明朝"/>
      <family val="1"/>
      <charset val="128"/>
    </font>
    <font>
      <strike/>
      <sz val="12"/>
      <name val="ＭＳ 明朝"/>
      <family val="1"/>
      <charset val="128"/>
    </font>
    <font>
      <sz val="11"/>
      <color rgb="FFFF0000"/>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2"/>
      <charset val="128"/>
      <scheme val="minor"/>
    </font>
    <font>
      <sz val="9"/>
      <color indexed="81"/>
      <name val="MS P ゴシック"/>
      <family val="3"/>
      <charset val="128"/>
    </font>
    <font>
      <b/>
      <sz val="11"/>
      <color indexed="81"/>
      <name val="MS P ゴシック"/>
      <family val="3"/>
      <charset val="128"/>
    </font>
    <font>
      <sz val="12"/>
      <color indexed="81"/>
      <name val="MS P ゴシック"/>
      <family val="3"/>
      <charset val="128"/>
    </font>
    <font>
      <sz val="14"/>
      <color indexed="81"/>
      <name val="MS P ゴシック"/>
      <family val="3"/>
      <charset val="128"/>
    </font>
    <font>
      <b/>
      <u/>
      <sz val="12"/>
      <name val="ＭＳ Ｐゴシック"/>
      <family val="3"/>
      <charset val="128"/>
    </font>
  </fonts>
  <fills count="3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E5FC"/>
        <bgColor indexed="64"/>
      </patternFill>
    </fill>
    <fill>
      <patternFill patternType="solid">
        <fgColor rgb="FFFFFF00"/>
        <bgColor indexed="64"/>
      </patternFill>
    </fill>
    <fill>
      <patternFill patternType="solid">
        <fgColor theme="0" tint="-0.1499984740745262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s>
  <cellStyleXfs count="60">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33" fillId="19"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6" borderId="0" applyNumberFormat="0" applyBorder="0" applyAlignment="0" applyProtection="0">
      <alignment vertical="center"/>
    </xf>
    <xf numFmtId="0" fontId="34" fillId="0" borderId="0" applyNumberFormat="0" applyFill="0" applyBorder="0" applyAlignment="0" applyProtection="0">
      <alignment vertical="center"/>
    </xf>
    <xf numFmtId="0" fontId="35" fillId="27" borderId="72" applyNumberFormat="0" applyAlignment="0" applyProtection="0">
      <alignment vertical="center"/>
    </xf>
    <xf numFmtId="0" fontId="36" fillId="28" borderId="0" applyNumberFormat="0" applyBorder="0" applyAlignment="0" applyProtection="0">
      <alignment vertical="center"/>
    </xf>
    <xf numFmtId="0" fontId="14" fillId="29" borderId="73" applyNumberFormat="0" applyFont="0" applyAlignment="0" applyProtection="0">
      <alignment vertical="center"/>
    </xf>
    <xf numFmtId="0" fontId="37" fillId="0" borderId="74" applyNumberFormat="0" applyFill="0" applyAlignment="0" applyProtection="0">
      <alignment vertical="center"/>
    </xf>
    <xf numFmtId="0" fontId="38" fillId="10" borderId="0" applyNumberFormat="0" applyBorder="0" applyAlignment="0" applyProtection="0">
      <alignment vertical="center"/>
    </xf>
    <xf numFmtId="0" fontId="39" fillId="30" borderId="75" applyNumberFormat="0" applyAlignment="0" applyProtection="0">
      <alignment vertical="center"/>
    </xf>
    <xf numFmtId="0" fontId="40" fillId="0" borderId="0" applyNumberFormat="0" applyFill="0" applyBorder="0" applyAlignment="0" applyProtection="0">
      <alignment vertical="center"/>
    </xf>
    <xf numFmtId="0" fontId="41" fillId="0" borderId="76" applyNumberFormat="0" applyFill="0" applyAlignment="0" applyProtection="0">
      <alignment vertical="center"/>
    </xf>
    <xf numFmtId="0" fontId="42" fillId="0" borderId="77" applyNumberFormat="0" applyFill="0" applyAlignment="0" applyProtection="0">
      <alignment vertical="center"/>
    </xf>
    <xf numFmtId="0" fontId="43" fillId="0" borderId="78" applyNumberFormat="0" applyFill="0" applyAlignment="0" applyProtection="0">
      <alignment vertical="center"/>
    </xf>
    <xf numFmtId="0" fontId="43" fillId="0" borderId="0" applyNumberFormat="0" applyFill="0" applyBorder="0" applyAlignment="0" applyProtection="0">
      <alignment vertical="center"/>
    </xf>
    <xf numFmtId="0" fontId="44" fillId="0" borderId="79" applyNumberFormat="0" applyFill="0" applyAlignment="0" applyProtection="0">
      <alignment vertical="center"/>
    </xf>
    <xf numFmtId="0" fontId="45" fillId="30" borderId="80" applyNumberFormat="0" applyAlignment="0" applyProtection="0">
      <alignment vertical="center"/>
    </xf>
    <xf numFmtId="0" fontId="46" fillId="0" borderId="0" applyNumberFormat="0" applyFill="0" applyBorder="0" applyAlignment="0" applyProtection="0">
      <alignment vertical="center"/>
    </xf>
    <xf numFmtId="0" fontId="47" fillId="14" borderId="75" applyNumberFormat="0" applyAlignment="0" applyProtection="0">
      <alignment vertical="center"/>
    </xf>
    <xf numFmtId="0" fontId="26" fillId="0" borderId="0"/>
    <xf numFmtId="0" fontId="48"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cellStyleXfs>
  <cellXfs count="598">
    <xf numFmtId="0" fontId="0" fillId="0" borderId="0" xfId="0">
      <alignment vertical="center"/>
    </xf>
    <xf numFmtId="0" fontId="0" fillId="0" borderId="0" xfId="0" applyAlignment="1">
      <alignment horizontal="left" vertical="center"/>
    </xf>
    <xf numFmtId="0" fontId="12" fillId="6" borderId="46" xfId="0" applyFont="1" applyFill="1" applyBorder="1" applyAlignment="1" applyProtection="1">
      <alignment horizontal="center" vertical="center"/>
      <protection locked="0"/>
    </xf>
    <xf numFmtId="0" fontId="12" fillId="6" borderId="24" xfId="0" applyFont="1" applyFill="1" applyBorder="1" applyAlignment="1" applyProtection="1">
      <alignment horizontal="center" vertical="center"/>
      <protection locked="0"/>
    </xf>
    <xf numFmtId="0" fontId="12" fillId="6" borderId="11" xfId="0" applyFont="1" applyFill="1" applyBorder="1" applyAlignment="1" applyProtection="1">
      <alignment horizontal="center" vertical="center"/>
      <protection locked="0"/>
    </xf>
    <xf numFmtId="0" fontId="12" fillId="6" borderId="42" xfId="0" applyFont="1" applyFill="1" applyBorder="1" applyProtection="1">
      <alignment vertical="center"/>
      <protection locked="0"/>
    </xf>
    <xf numFmtId="0" fontId="12" fillId="6" borderId="1" xfId="0" applyFont="1" applyFill="1" applyBorder="1" applyAlignment="1" applyProtection="1">
      <alignment vertical="center" wrapText="1"/>
      <protection locked="0"/>
    </xf>
    <xf numFmtId="0" fontId="12" fillId="6" borderId="52" xfId="0" applyFont="1" applyFill="1" applyBorder="1" applyAlignment="1" applyProtection="1">
      <alignment vertical="center" wrapText="1"/>
      <protection locked="0"/>
    </xf>
    <xf numFmtId="0" fontId="12" fillId="6" borderId="53" xfId="0" applyFont="1" applyFill="1" applyBorder="1" applyAlignment="1" applyProtection="1">
      <alignment vertical="center" wrapText="1"/>
      <protection locked="0"/>
    </xf>
    <xf numFmtId="0" fontId="9" fillId="0" borderId="0" xfId="0" applyFont="1">
      <alignment vertical="center"/>
    </xf>
    <xf numFmtId="0" fontId="15" fillId="0" borderId="0" xfId="0" applyFont="1">
      <alignment vertical="center"/>
    </xf>
    <xf numFmtId="0" fontId="16" fillId="0" borderId="0" xfId="0" applyFont="1">
      <alignment vertical="center"/>
    </xf>
    <xf numFmtId="0" fontId="12" fillId="0" borderId="0" xfId="0" applyFont="1">
      <alignment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2" fillId="0" borderId="12" xfId="0" applyFont="1" applyBorder="1">
      <alignment vertical="center"/>
    </xf>
    <xf numFmtId="0" fontId="12" fillId="0" borderId="13" xfId="0" applyFont="1" applyBorder="1">
      <alignment vertical="center"/>
    </xf>
    <xf numFmtId="0" fontId="12" fillId="0" borderId="24" xfId="0" applyFont="1" applyBorder="1">
      <alignment vertical="center"/>
    </xf>
    <xf numFmtId="0" fontId="12" fillId="0" borderId="19" xfId="0" applyFont="1" applyBorder="1">
      <alignment vertical="center"/>
    </xf>
    <xf numFmtId="0" fontId="12" fillId="0" borderId="20" xfId="0" applyFont="1" applyBorder="1">
      <alignment vertical="center"/>
    </xf>
    <xf numFmtId="0" fontId="12" fillId="0" borderId="34" xfId="0" applyFont="1" applyBorder="1">
      <alignment vertical="center"/>
    </xf>
    <xf numFmtId="0" fontId="12" fillId="0" borderId="13"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2" xfId="0" applyFont="1" applyBorder="1" applyAlignment="1">
      <alignment horizontal="center" vertical="center"/>
    </xf>
    <xf numFmtId="0" fontId="12" fillId="0" borderId="17" xfId="0" applyFont="1" applyBorder="1" applyAlignment="1">
      <alignment horizontal="center" vertical="center"/>
    </xf>
    <xf numFmtId="176" fontId="12" fillId="0" borderId="0" xfId="0" applyNumberFormat="1" applyFont="1">
      <alignment vertical="center"/>
    </xf>
    <xf numFmtId="0" fontId="12" fillId="0" borderId="2" xfId="0" applyFont="1" applyBorder="1" applyAlignment="1">
      <alignment horizontal="center" vertical="center"/>
    </xf>
    <xf numFmtId="0" fontId="10"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20" fillId="0" borderId="0" xfId="0" applyFont="1">
      <alignment vertical="center"/>
    </xf>
    <xf numFmtId="0" fontId="19" fillId="0" borderId="5" xfId="0" applyFont="1" applyBorder="1">
      <alignment vertical="center"/>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21" fillId="0" borderId="0" xfId="0" applyFont="1">
      <alignment vertical="center"/>
    </xf>
    <xf numFmtId="0" fontId="25" fillId="0" borderId="0" xfId="0" applyFont="1">
      <alignment vertical="center"/>
    </xf>
    <xf numFmtId="176" fontId="27" fillId="0" borderId="7" xfId="0" applyNumberFormat="1" applyFont="1" applyBorder="1">
      <alignment vertical="center"/>
    </xf>
    <xf numFmtId="176" fontId="26" fillId="0" borderId="0" xfId="0" applyNumberFormat="1" applyFont="1" applyAlignment="1">
      <alignment horizontal="right" vertical="center"/>
    </xf>
    <xf numFmtId="0" fontId="27" fillId="0" borderId="0" xfId="0" applyFont="1">
      <alignment vertical="center"/>
    </xf>
    <xf numFmtId="0" fontId="26" fillId="0" borderId="5" xfId="0" applyFont="1" applyBorder="1">
      <alignment vertical="center"/>
    </xf>
    <xf numFmtId="176" fontId="27" fillId="0" borderId="4" xfId="0" applyNumberFormat="1" applyFont="1" applyBorder="1">
      <alignment vertical="center"/>
    </xf>
    <xf numFmtId="0" fontId="16" fillId="0" borderId="0" xfId="0" applyFont="1" applyAlignment="1">
      <alignment horizontal="left" vertical="center"/>
    </xf>
    <xf numFmtId="0" fontId="9" fillId="7" borderId="25" xfId="0" applyFont="1" applyFill="1" applyBorder="1" applyAlignment="1">
      <alignment horizontal="center" vertical="center"/>
    </xf>
    <xf numFmtId="0" fontId="30" fillId="0" borderId="0" xfId="0" applyFont="1" applyAlignment="1">
      <alignment vertical="center" wrapText="1" shrinkToFit="1"/>
    </xf>
    <xf numFmtId="0" fontId="30" fillId="0" borderId="0" xfId="0" applyFont="1" applyAlignment="1">
      <alignment vertical="center" shrinkToFit="1"/>
    </xf>
    <xf numFmtId="0" fontId="31" fillId="0" borderId="0" xfId="0" applyFont="1">
      <alignment vertical="center"/>
    </xf>
    <xf numFmtId="0" fontId="32" fillId="0" borderId="0" xfId="0" applyFont="1">
      <alignment vertical="center"/>
    </xf>
    <xf numFmtId="0" fontId="20" fillId="0" borderId="0" xfId="0" applyFont="1" applyAlignment="1">
      <alignment horizontal="center" vertical="center"/>
    </xf>
    <xf numFmtId="0" fontId="22" fillId="0" borderId="0" xfId="0" applyFont="1" applyAlignment="1">
      <alignment horizontal="left" vertical="center" wrapText="1"/>
    </xf>
    <xf numFmtId="0" fontId="24" fillId="0" borderId="0" xfId="0" applyFont="1" applyAlignment="1">
      <alignment horizontal="left" vertical="center" wrapText="1"/>
    </xf>
    <xf numFmtId="0" fontId="22" fillId="0" borderId="0" xfId="0" applyFont="1" applyAlignment="1">
      <alignment horizontal="left" vertical="center"/>
    </xf>
    <xf numFmtId="0" fontId="0" fillId="0" borderId="0" xfId="0" applyProtection="1">
      <alignment vertical="center"/>
      <protection locked="0"/>
    </xf>
    <xf numFmtId="0" fontId="20" fillId="0" borderId="0" xfId="0" applyFont="1" applyAlignment="1" applyProtection="1">
      <alignment vertical="center" shrinkToFit="1"/>
      <protection locked="0"/>
    </xf>
    <xf numFmtId="0" fontId="30" fillId="2" borderId="4" xfId="0" applyFont="1" applyFill="1" applyBorder="1" applyAlignment="1">
      <alignment vertical="center" shrinkToFit="1"/>
    </xf>
    <xf numFmtId="0" fontId="30" fillId="2" borderId="54" xfId="0" applyFont="1" applyFill="1" applyBorder="1" applyAlignment="1">
      <alignment vertical="center" shrinkToFit="1"/>
    </xf>
    <xf numFmtId="0" fontId="19" fillId="0" borderId="0" xfId="0" applyFont="1" applyAlignment="1" applyProtection="1">
      <alignment horizontal="center" vertical="center"/>
      <protection locked="0"/>
    </xf>
    <xf numFmtId="176" fontId="27" fillId="0" borderId="0" xfId="0" applyNumberFormat="1" applyFont="1" applyProtection="1">
      <alignment vertical="center"/>
      <protection locked="0"/>
    </xf>
    <xf numFmtId="0" fontId="27" fillId="0" borderId="0" xfId="0" applyFont="1" applyAlignment="1">
      <alignment horizontal="center" vertical="center"/>
    </xf>
    <xf numFmtId="177" fontId="26" fillId="0" borderId="0" xfId="0" applyNumberFormat="1" applyFont="1" applyAlignment="1">
      <alignment horizontal="center" vertical="center"/>
    </xf>
    <xf numFmtId="0" fontId="32" fillId="0" borderId="0" xfId="0" applyFont="1" applyAlignment="1">
      <alignment vertical="center" wrapText="1"/>
    </xf>
    <xf numFmtId="0" fontId="0" fillId="2" borderId="0" xfId="0" applyFill="1">
      <alignment vertical="center"/>
    </xf>
    <xf numFmtId="0" fontId="0" fillId="2" borderId="0" xfId="0" applyFill="1" applyAlignment="1">
      <alignment horizontal="center" vertical="center"/>
    </xf>
    <xf numFmtId="0" fontId="29" fillId="0" borderId="0" xfId="0" applyFont="1" applyAlignment="1">
      <alignment horizontal="center" vertical="center"/>
    </xf>
    <xf numFmtId="0" fontId="50" fillId="0" borderId="0" xfId="0" applyFont="1">
      <alignment vertical="center"/>
    </xf>
    <xf numFmtId="0" fontId="0" fillId="0" borderId="0" xfId="0" applyAlignment="1">
      <alignment vertical="center" wrapText="1"/>
    </xf>
    <xf numFmtId="0" fontId="29" fillId="0" borderId="0" xfId="0" applyFont="1" applyAlignment="1">
      <alignment vertical="center" wrapText="1"/>
    </xf>
    <xf numFmtId="0" fontId="50"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horizontal="left" vertical="center"/>
    </xf>
    <xf numFmtId="178" fontId="29" fillId="0" borderId="25" xfId="0" applyNumberFormat="1" applyFont="1" applyBorder="1">
      <alignment vertical="center"/>
    </xf>
    <xf numFmtId="0" fontId="0" fillId="0" borderId="0" xfId="0" applyAlignment="1">
      <alignment horizontal="right" vertical="center"/>
    </xf>
    <xf numFmtId="0" fontId="29" fillId="0" borderId="17" xfId="0" applyFont="1" applyBorder="1" applyAlignment="1">
      <alignment horizontal="center" vertical="center"/>
    </xf>
    <xf numFmtId="0" fontId="29" fillId="0" borderId="17" xfId="0" applyFont="1" applyBorder="1" applyAlignment="1">
      <alignment horizontal="center" vertical="center" wrapText="1"/>
    </xf>
    <xf numFmtId="38" fontId="0" fillId="0" borderId="0" xfId="5" applyFont="1">
      <alignment vertical="center"/>
    </xf>
    <xf numFmtId="0" fontId="29" fillId="0" borderId="44" xfId="0" applyFont="1" applyBorder="1" applyAlignment="1">
      <alignment vertical="center" wrapText="1"/>
    </xf>
    <xf numFmtId="0" fontId="29" fillId="0" borderId="51" xfId="0" applyFont="1" applyBorder="1" applyAlignment="1">
      <alignment vertical="center" wrapText="1"/>
    </xf>
    <xf numFmtId="0" fontId="26" fillId="0" borderId="66" xfId="0" applyFont="1" applyBorder="1">
      <alignment vertical="center"/>
    </xf>
    <xf numFmtId="0" fontId="26" fillId="0" borderId="67" xfId="0" applyFont="1" applyBorder="1">
      <alignment vertical="center"/>
    </xf>
    <xf numFmtId="176" fontId="27" fillId="0" borderId="44" xfId="0" applyNumberFormat="1" applyFont="1" applyBorder="1">
      <alignment vertical="center"/>
    </xf>
    <xf numFmtId="0" fontId="9" fillId="0" borderId="0" xfId="0" applyFont="1" applyAlignment="1">
      <alignment horizontal="left" vertical="center"/>
    </xf>
    <xf numFmtId="0" fontId="29" fillId="2" borderId="52" xfId="0" applyFont="1" applyFill="1" applyBorder="1" applyAlignment="1">
      <alignment horizontal="center" vertical="center" wrapText="1" shrinkToFit="1"/>
    </xf>
    <xf numFmtId="0" fontId="0" fillId="0" borderId="71" xfId="0" applyBorder="1">
      <alignment vertical="center"/>
    </xf>
    <xf numFmtId="0" fontId="29" fillId="0" borderId="84" xfId="0" applyFont="1" applyBorder="1" applyAlignment="1">
      <alignment horizontal="center" vertical="center"/>
    </xf>
    <xf numFmtId="0" fontId="29" fillId="0" borderId="84" xfId="0" applyFont="1" applyBorder="1" applyAlignment="1">
      <alignment horizontal="center" vertical="center" wrapText="1"/>
    </xf>
    <xf numFmtId="0" fontId="29" fillId="0" borderId="0" xfId="0" applyFont="1" applyAlignment="1">
      <alignment vertical="top" wrapText="1"/>
    </xf>
    <xf numFmtId="0" fontId="20" fillId="0" borderId="2" xfId="0" applyFont="1" applyBorder="1">
      <alignment vertical="center"/>
    </xf>
    <xf numFmtId="0" fontId="29" fillId="2" borderId="3" xfId="0" applyFont="1" applyFill="1" applyBorder="1" applyAlignment="1" applyProtection="1">
      <alignment horizontal="center" vertical="center"/>
      <protection locked="0"/>
    </xf>
    <xf numFmtId="0" fontId="20" fillId="2" borderId="3" xfId="0" applyFont="1" applyFill="1" applyBorder="1">
      <alignment vertical="center"/>
    </xf>
    <xf numFmtId="0" fontId="20" fillId="0" borderId="3" xfId="0" applyFont="1" applyBorder="1" applyProtection="1">
      <alignment vertical="center"/>
      <protection locked="0"/>
    </xf>
    <xf numFmtId="0" fontId="29" fillId="2" borderId="3" xfId="0" applyFont="1" applyFill="1" applyBorder="1" applyAlignment="1">
      <alignment horizontal="center" vertical="center"/>
    </xf>
    <xf numFmtId="0" fontId="20"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8" fillId="0" borderId="19" xfId="0" applyFont="1" applyBorder="1" applyAlignment="1">
      <alignment horizontal="center" vertical="center"/>
    </xf>
    <xf numFmtId="0" fontId="18" fillId="0" borderId="25" xfId="0" applyFont="1" applyBorder="1" applyAlignment="1">
      <alignment horizontal="center" vertical="center"/>
    </xf>
    <xf numFmtId="0" fontId="19" fillId="2" borderId="15" xfId="0" applyFont="1" applyFill="1" applyBorder="1" applyAlignment="1">
      <alignment horizontal="left" vertical="center" wrapText="1" shrinkToFit="1"/>
    </xf>
    <xf numFmtId="0" fontId="30" fillId="2" borderId="5" xfId="0" applyFont="1" applyFill="1" applyBorder="1" applyAlignment="1">
      <alignment vertical="center" shrinkToFit="1"/>
    </xf>
    <xf numFmtId="2" fontId="30" fillId="2" borderId="6" xfId="0" applyNumberFormat="1" applyFont="1" applyFill="1" applyBorder="1" applyAlignment="1">
      <alignment vertical="center" shrinkToFit="1"/>
    </xf>
    <xf numFmtId="0" fontId="30" fillId="2" borderId="6" xfId="0" applyFont="1" applyFill="1" applyBorder="1" applyAlignment="1">
      <alignment vertical="center" shrinkToFit="1"/>
    </xf>
    <xf numFmtId="0" fontId="30" fillId="2" borderId="7" xfId="0" applyFont="1" applyFill="1" applyBorder="1" applyAlignment="1">
      <alignment vertical="center" shrinkToFit="1"/>
    </xf>
    <xf numFmtId="2" fontId="30" fillId="2" borderId="0" xfId="0" applyNumberFormat="1" applyFont="1" applyFill="1" applyAlignment="1">
      <alignment vertical="center" shrinkToFit="1"/>
    </xf>
    <xf numFmtId="0" fontId="30" fillId="2" borderId="16" xfId="0" applyFont="1" applyFill="1" applyBorder="1" applyAlignment="1">
      <alignment vertical="center" shrinkToFit="1"/>
    </xf>
    <xf numFmtId="0" fontId="30" fillId="2" borderId="18" xfId="0" applyFont="1" applyFill="1" applyBorder="1" applyAlignment="1">
      <alignment vertical="center" shrinkToFit="1"/>
    </xf>
    <xf numFmtId="0" fontId="12" fillId="2" borderId="15" xfId="0" applyFont="1" applyFill="1" applyBorder="1" applyAlignment="1">
      <alignment horizontal="center" vertical="center"/>
    </xf>
    <xf numFmtId="0" fontId="30" fillId="2" borderId="15" xfId="0" applyFont="1" applyFill="1" applyBorder="1" applyAlignment="1">
      <alignment vertical="center" shrinkToFit="1"/>
    </xf>
    <xf numFmtId="0" fontId="30" fillId="2" borderId="0" xfId="0" applyFont="1" applyFill="1" applyAlignment="1">
      <alignment vertical="center" shrinkToFit="1"/>
    </xf>
    <xf numFmtId="0" fontId="30" fillId="2" borderId="15" xfId="0" applyFont="1" applyFill="1" applyBorder="1" applyAlignment="1">
      <alignment vertical="center" wrapText="1"/>
    </xf>
    <xf numFmtId="0" fontId="30" fillId="2" borderId="15" xfId="0" applyFont="1" applyFill="1" applyBorder="1" applyAlignment="1">
      <alignment horizontal="right" vertical="center" shrinkToFit="1"/>
    </xf>
    <xf numFmtId="0" fontId="53" fillId="2" borderId="18" xfId="0" applyFont="1" applyFill="1" applyBorder="1">
      <alignment vertical="center"/>
    </xf>
    <xf numFmtId="0" fontId="22" fillId="0" borderId="0" xfId="0" applyFont="1" applyAlignment="1">
      <alignment horizontal="left" vertical="top" wrapText="1"/>
    </xf>
    <xf numFmtId="0" fontId="22" fillId="0" borderId="0" xfId="0" applyFont="1" applyAlignment="1">
      <alignment horizontal="left" vertical="top"/>
    </xf>
    <xf numFmtId="0" fontId="57" fillId="0" borderId="0" xfId="0" applyFont="1">
      <alignment vertical="center"/>
    </xf>
    <xf numFmtId="0" fontId="57" fillId="0" borderId="25" xfId="0" applyFont="1" applyBorder="1">
      <alignment vertical="center"/>
    </xf>
    <xf numFmtId="0" fontId="57" fillId="0" borderId="83" xfId="0" applyFont="1" applyBorder="1">
      <alignment vertical="center"/>
    </xf>
    <xf numFmtId="0" fontId="57" fillId="0" borderId="27" xfId="0" applyFont="1" applyBorder="1">
      <alignment vertical="center"/>
    </xf>
    <xf numFmtId="0" fontId="57" fillId="0" borderId="65" xfId="0" applyFont="1" applyBorder="1">
      <alignment vertical="center"/>
    </xf>
    <xf numFmtId="0" fontId="0" fillId="0" borderId="0" xfId="0" applyAlignment="1">
      <alignment horizontal="center" vertical="center"/>
    </xf>
    <xf numFmtId="0" fontId="60" fillId="0" borderId="0" xfId="0" applyFont="1">
      <alignment vertical="center"/>
    </xf>
    <xf numFmtId="0" fontId="27" fillId="0" borderId="96" xfId="0" quotePrefix="1" applyFont="1" applyBorder="1" applyAlignment="1">
      <alignment horizontal="left" vertical="center"/>
    </xf>
    <xf numFmtId="0" fontId="28" fillId="7" borderId="1" xfId="0" applyFont="1" applyFill="1" applyBorder="1" applyAlignment="1">
      <alignment horizontal="left" vertical="center"/>
    </xf>
    <xf numFmtId="0" fontId="27" fillId="0" borderId="98" xfId="0" applyFont="1" applyBorder="1" applyAlignment="1">
      <alignment horizontal="left" vertical="center"/>
    </xf>
    <xf numFmtId="0" fontId="26" fillId="0" borderId="100" xfId="0" applyFont="1" applyBorder="1">
      <alignment vertical="center"/>
    </xf>
    <xf numFmtId="0" fontId="29" fillId="0" borderId="41" xfId="0" applyFont="1" applyBorder="1" applyAlignment="1">
      <alignment vertical="center" wrapText="1"/>
    </xf>
    <xf numFmtId="0" fontId="29" fillId="0" borderId="56" xfId="0" applyFont="1" applyBorder="1" applyAlignment="1">
      <alignment horizontal="center" vertical="center"/>
    </xf>
    <xf numFmtId="0" fontId="20" fillId="0" borderId="56" xfId="0" applyFont="1" applyBorder="1">
      <alignment vertical="center"/>
    </xf>
    <xf numFmtId="0" fontId="29" fillId="2" borderId="68" xfId="0" applyFont="1" applyFill="1" applyBorder="1" applyAlignment="1" applyProtection="1">
      <alignment horizontal="center" vertical="center"/>
      <protection locked="0"/>
    </xf>
    <xf numFmtId="0" fontId="20" fillId="2" borderId="68" xfId="0" applyFont="1" applyFill="1" applyBorder="1">
      <alignment vertical="center"/>
    </xf>
    <xf numFmtId="0" fontId="20" fillId="0" borderId="68" xfId="0" applyFont="1" applyBorder="1" applyProtection="1">
      <alignment vertical="center"/>
      <protection locked="0"/>
    </xf>
    <xf numFmtId="0" fontId="29" fillId="2" borderId="68" xfId="0" applyFont="1" applyFill="1" applyBorder="1" applyAlignment="1">
      <alignment horizontal="center" vertical="center"/>
    </xf>
    <xf numFmtId="0" fontId="20"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20" fillId="0" borderId="57" xfId="0" applyFont="1" applyBorder="1">
      <alignment vertical="center"/>
    </xf>
    <xf numFmtId="0" fontId="29" fillId="2" borderId="62" xfId="0" applyFont="1" applyFill="1" applyBorder="1" applyAlignment="1" applyProtection="1">
      <alignment horizontal="center" vertical="center"/>
      <protection locked="0"/>
    </xf>
    <xf numFmtId="0" fontId="20" fillId="2" borderId="62" xfId="0" applyFont="1" applyFill="1" applyBorder="1">
      <alignment vertical="center"/>
    </xf>
    <xf numFmtId="0" fontId="20" fillId="0" borderId="62" xfId="0" applyFont="1" applyBorder="1" applyProtection="1">
      <alignment vertical="center"/>
      <protection locked="0"/>
    </xf>
    <xf numFmtId="0" fontId="29" fillId="2" borderId="62" xfId="0" applyFont="1" applyFill="1" applyBorder="1" applyAlignment="1">
      <alignment horizontal="center" vertical="center"/>
    </xf>
    <xf numFmtId="0" fontId="20"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9" fillId="0" borderId="56" xfId="0" applyFont="1" applyBorder="1" applyAlignment="1">
      <alignment horizontal="left" vertical="center" wrapText="1"/>
    </xf>
    <xf numFmtId="0" fontId="29" fillId="0" borderId="56" xfId="0" applyFont="1" applyBorder="1" applyAlignment="1">
      <alignment horizontal="left" vertical="center"/>
    </xf>
    <xf numFmtId="0" fontId="29" fillId="0" borderId="17" xfId="0" applyFont="1" applyBorder="1" applyAlignment="1">
      <alignment horizontal="left" vertical="center" wrapText="1"/>
    </xf>
    <xf numFmtId="0" fontId="29" fillId="0" borderId="17" xfId="0" applyFont="1" applyBorder="1" applyAlignment="1">
      <alignment horizontal="left" vertical="center"/>
    </xf>
    <xf numFmtId="0" fontId="20" fillId="0" borderId="0" xfId="0" applyFont="1" applyAlignment="1">
      <alignment horizontal="left" vertical="center"/>
    </xf>
    <xf numFmtId="0" fontId="20" fillId="0" borderId="25" xfId="0" applyFont="1" applyBorder="1" applyAlignment="1">
      <alignment horizontal="center" vertical="center"/>
    </xf>
    <xf numFmtId="0" fontId="61" fillId="0" borderId="0" xfId="0" applyFont="1">
      <alignment vertical="center"/>
    </xf>
    <xf numFmtId="0" fontId="57" fillId="0" borderId="38" xfId="0" applyFont="1" applyBorder="1">
      <alignment vertical="center"/>
    </xf>
    <xf numFmtId="0" fontId="57" fillId="0" borderId="26" xfId="0" applyFont="1" applyBorder="1">
      <alignment vertical="center"/>
    </xf>
    <xf numFmtId="0" fontId="57" fillId="0" borderId="71" xfId="0" applyFont="1" applyBorder="1">
      <alignment vertical="center"/>
    </xf>
    <xf numFmtId="0" fontId="57" fillId="0" borderId="102" xfId="0" applyFont="1" applyBorder="1">
      <alignment vertical="center"/>
    </xf>
    <xf numFmtId="0" fontId="57" fillId="0" borderId="103" xfId="0" applyFont="1" applyBorder="1">
      <alignment vertical="center"/>
    </xf>
    <xf numFmtId="0" fontId="29" fillId="0" borderId="52" xfId="0" applyFont="1" applyBorder="1" applyAlignment="1">
      <alignment horizontal="left" vertical="center"/>
    </xf>
    <xf numFmtId="0" fontId="29" fillId="0" borderId="42" xfId="0" applyFont="1" applyBorder="1" applyAlignment="1">
      <alignment horizontal="left" vertical="center"/>
    </xf>
    <xf numFmtId="0" fontId="29" fillId="0" borderId="13" xfId="0" applyFont="1" applyBorder="1" applyAlignment="1">
      <alignment horizontal="left" vertical="center"/>
    </xf>
    <xf numFmtId="0" fontId="12" fillId="6" borderId="1" xfId="0" applyFont="1" applyFill="1" applyBorder="1" applyProtection="1">
      <alignment vertical="center"/>
      <protection locked="0"/>
    </xf>
    <xf numFmtId="0" fontId="12" fillId="6" borderId="52" xfId="0" applyFont="1" applyFill="1" applyBorder="1" applyProtection="1">
      <alignment vertical="center"/>
      <protection locked="0"/>
    </xf>
    <xf numFmtId="0" fontId="12" fillId="6" borderId="104" xfId="0" applyFont="1" applyFill="1" applyBorder="1" applyAlignment="1" applyProtection="1">
      <alignment vertical="center" wrapText="1"/>
      <protection locked="0"/>
    </xf>
    <xf numFmtId="0" fontId="27" fillId="4" borderId="32" xfId="0" applyFont="1" applyFill="1" applyBorder="1" applyAlignment="1" applyProtection="1">
      <alignment horizontal="center" vertical="center" wrapText="1"/>
      <protection locked="0"/>
    </xf>
    <xf numFmtId="0" fontId="61" fillId="0" borderId="25" xfId="0" applyFont="1" applyBorder="1" applyAlignment="1">
      <alignment vertical="center" wrapText="1"/>
    </xf>
    <xf numFmtId="0" fontId="61" fillId="0" borderId="83" xfId="0" applyFont="1" applyBorder="1">
      <alignment vertical="center"/>
    </xf>
    <xf numFmtId="0" fontId="61" fillId="0" borderId="65" xfId="0" applyFont="1" applyBorder="1">
      <alignment vertical="center"/>
    </xf>
    <xf numFmtId="0" fontId="27" fillId="4" borderId="41" xfId="0" applyFont="1" applyFill="1" applyBorder="1" applyAlignment="1" applyProtection="1">
      <alignment horizontal="center" vertical="center" wrapText="1"/>
      <protection locked="0"/>
    </xf>
    <xf numFmtId="0" fontId="27" fillId="4" borderId="25" xfId="0" applyFont="1" applyFill="1" applyBorder="1" applyAlignment="1" applyProtection="1">
      <alignment horizontal="center" vertical="center" wrapText="1"/>
      <protection locked="0"/>
    </xf>
    <xf numFmtId="0" fontId="22" fillId="0" borderId="0" xfId="0" applyFont="1" applyAlignment="1">
      <alignment vertical="top"/>
    </xf>
    <xf numFmtId="0" fontId="22"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32" fillId="2" borderId="31" xfId="0" applyFont="1" applyFill="1" applyBorder="1" applyAlignment="1">
      <alignment vertical="center" wrapText="1"/>
    </xf>
    <xf numFmtId="0" fontId="32" fillId="2" borderId="0" xfId="0" applyFont="1" applyFill="1" applyAlignment="1">
      <alignment vertical="center" wrapText="1"/>
    </xf>
    <xf numFmtId="0" fontId="32" fillId="2" borderId="28" xfId="0" applyFont="1" applyFill="1" applyBorder="1" applyAlignment="1">
      <alignment vertical="center" wrapText="1"/>
    </xf>
    <xf numFmtId="0" fontId="27" fillId="2" borderId="0" xfId="0" applyFont="1" applyFill="1">
      <alignment vertical="center"/>
    </xf>
    <xf numFmtId="0" fontId="32" fillId="2" borderId="31" xfId="0" applyFont="1" applyFill="1" applyBorder="1">
      <alignment vertical="center"/>
    </xf>
    <xf numFmtId="0" fontId="58" fillId="2" borderId="0" xfId="0" applyFont="1" applyFill="1">
      <alignment vertical="center"/>
    </xf>
    <xf numFmtId="0" fontId="58" fillId="2" borderId="0" xfId="0" applyFont="1" applyFill="1" applyAlignment="1">
      <alignment vertical="center" wrapText="1"/>
    </xf>
    <xf numFmtId="0" fontId="54" fillId="2" borderId="28" xfId="0" applyFont="1" applyFill="1" applyBorder="1" applyAlignment="1">
      <alignment horizontal="left" vertical="center"/>
    </xf>
    <xf numFmtId="0" fontId="59" fillId="2" borderId="0" xfId="0" applyFont="1" applyFill="1">
      <alignment vertical="center"/>
    </xf>
    <xf numFmtId="0" fontId="31" fillId="2" borderId="28" xfId="0" applyFont="1" applyFill="1" applyBorder="1" applyAlignment="1">
      <alignment horizontal="center" vertical="center"/>
    </xf>
    <xf numFmtId="0" fontId="0" fillId="2" borderId="32" xfId="0" applyFill="1" applyBorder="1">
      <alignment vertical="center"/>
    </xf>
    <xf numFmtId="0" fontId="32" fillId="2" borderId="87" xfId="0" applyFont="1" applyFill="1" applyBorder="1">
      <alignment vertical="center"/>
    </xf>
    <xf numFmtId="0" fontId="0" fillId="2" borderId="87" xfId="0" applyFill="1" applyBorder="1">
      <alignment vertical="center"/>
    </xf>
    <xf numFmtId="0" fontId="0" fillId="2" borderId="33" xfId="0" applyFill="1" applyBorder="1">
      <alignment vertical="center"/>
    </xf>
    <xf numFmtId="0" fontId="60" fillId="7" borderId="25" xfId="0" applyFont="1" applyFill="1" applyBorder="1" applyAlignment="1">
      <alignment horizontal="center" vertical="center"/>
    </xf>
    <xf numFmtId="0" fontId="28" fillId="7" borderId="1" xfId="0" applyFont="1" applyFill="1" applyBorder="1" applyAlignment="1">
      <alignment horizontal="center" vertical="center"/>
    </xf>
    <xf numFmtId="0" fontId="62" fillId="0" borderId="0" xfId="0" applyFont="1" applyProtection="1">
      <alignment vertical="center"/>
      <protection locked="0"/>
    </xf>
    <xf numFmtId="0" fontId="16" fillId="0" borderId="2" xfId="0" applyFont="1" applyBorder="1">
      <alignment vertical="center"/>
    </xf>
    <xf numFmtId="0" fontId="16" fillId="0" borderId="3" xfId="0" applyFont="1" applyBorder="1">
      <alignment vertical="center"/>
    </xf>
    <xf numFmtId="0" fontId="16" fillId="0" borderId="102" xfId="0" applyFont="1" applyBorder="1">
      <alignment vertical="center"/>
    </xf>
    <xf numFmtId="0" fontId="0" fillId="2" borderId="13" xfId="0" applyFill="1" applyBorder="1">
      <alignment vertical="center"/>
    </xf>
    <xf numFmtId="0" fontId="30" fillId="2" borderId="0" xfId="0" applyFont="1" applyFill="1" applyAlignment="1">
      <alignment horizontal="right" vertical="center" shrinkToFit="1"/>
    </xf>
    <xf numFmtId="0" fontId="30"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57" fillId="0" borderId="83" xfId="0" applyFont="1" applyBorder="1" applyAlignment="1">
      <alignment horizontal="left" vertical="center" wrapText="1"/>
    </xf>
    <xf numFmtId="0" fontId="57" fillId="0" borderId="27" xfId="0" applyFont="1" applyBorder="1" applyAlignment="1">
      <alignment horizontal="left" vertical="center" wrapText="1"/>
    </xf>
    <xf numFmtId="0" fontId="12" fillId="6" borderId="47" xfId="0" applyFont="1" applyFill="1" applyBorder="1" applyAlignment="1" applyProtection="1">
      <alignment vertical="center" wrapText="1"/>
      <protection locked="0"/>
    </xf>
    <xf numFmtId="0" fontId="68" fillId="0" borderId="0" xfId="56" applyFont="1" applyAlignment="1">
      <alignment vertical="center"/>
    </xf>
    <xf numFmtId="0" fontId="68" fillId="0" borderId="0" xfId="56" quotePrefix="1" applyFont="1" applyAlignment="1">
      <alignment horizontal="right" vertical="center"/>
    </xf>
    <xf numFmtId="0" fontId="68" fillId="2" borderId="0" xfId="56" applyFont="1" applyFill="1" applyAlignment="1">
      <alignment horizontal="center" vertical="center" shrinkToFit="1"/>
    </xf>
    <xf numFmtId="0" fontId="68" fillId="0" borderId="0" xfId="56" applyFont="1" applyAlignment="1">
      <alignment horizontal="center" vertical="center"/>
    </xf>
    <xf numFmtId="0" fontId="68" fillId="0" borderId="0" xfId="56" applyFont="1" applyAlignment="1">
      <alignment horizontal="left" vertical="center" wrapText="1"/>
    </xf>
    <xf numFmtId="0" fontId="68" fillId="0" borderId="0" xfId="56" applyFont="1" applyAlignment="1">
      <alignment horizontal="center" vertical="center" wrapText="1"/>
    </xf>
    <xf numFmtId="179" fontId="68" fillId="0" borderId="0" xfId="56" applyNumberFormat="1" applyFont="1" applyAlignment="1">
      <alignment horizontal="right" vertical="center"/>
    </xf>
    <xf numFmtId="0" fontId="68" fillId="0" borderId="0" xfId="56" applyFont="1" applyAlignment="1">
      <alignment horizontal="right" vertical="center"/>
    </xf>
    <xf numFmtId="49" fontId="68" fillId="0" borderId="0" xfId="56" applyNumberFormat="1" applyFont="1" applyAlignment="1">
      <alignment vertical="center"/>
    </xf>
    <xf numFmtId="0" fontId="68" fillId="0" borderId="0" xfId="56" applyFont="1" applyAlignment="1">
      <alignment horizontal="left" vertical="center" indent="1"/>
    </xf>
    <xf numFmtId="0" fontId="70" fillId="0" borderId="0" xfId="56" applyFont="1" applyAlignment="1">
      <alignment horizontal="left" vertical="center" indent="1"/>
    </xf>
    <xf numFmtId="0" fontId="68" fillId="0" borderId="0" xfId="56" applyFont="1" applyAlignment="1" applyProtection="1">
      <alignment vertical="center"/>
      <protection locked="0"/>
    </xf>
    <xf numFmtId="0" fontId="29" fillId="4" borderId="68" xfId="0" applyFont="1" applyFill="1" applyBorder="1" applyAlignment="1" applyProtection="1">
      <alignment horizontal="center" vertical="center"/>
      <protection locked="0"/>
    </xf>
    <xf numFmtId="0" fontId="29" fillId="4" borderId="3" xfId="0" applyFont="1" applyFill="1" applyBorder="1" applyAlignment="1" applyProtection="1">
      <alignment horizontal="center" vertical="center"/>
      <protection locked="0"/>
    </xf>
    <xf numFmtId="0" fontId="29" fillId="4" borderId="62" xfId="0" applyFont="1" applyFill="1" applyBorder="1" applyAlignment="1" applyProtection="1">
      <alignment horizontal="center" vertical="center"/>
      <protection locked="0"/>
    </xf>
    <xf numFmtId="178" fontId="29" fillId="4" borderId="56" xfId="0" applyNumberFormat="1" applyFont="1" applyFill="1" applyBorder="1" applyProtection="1">
      <alignment vertical="center"/>
      <protection locked="0"/>
    </xf>
    <xf numFmtId="178" fontId="29" fillId="4" borderId="2" xfId="0" applyNumberFormat="1" applyFont="1" applyFill="1" applyBorder="1" applyProtection="1">
      <alignment vertical="center"/>
      <protection locked="0"/>
    </xf>
    <xf numFmtId="178" fontId="29" fillId="4" borderId="57" xfId="0" applyNumberFormat="1" applyFont="1" applyFill="1" applyBorder="1" applyProtection="1">
      <alignment vertical="center"/>
      <protection locked="0"/>
    </xf>
    <xf numFmtId="0" fontId="16" fillId="0" borderId="0" xfId="0" applyFont="1" applyAlignment="1">
      <alignment horizontal="right" vertical="top"/>
    </xf>
    <xf numFmtId="0" fontId="20" fillId="0" borderId="65" xfId="0" applyFont="1" applyBorder="1">
      <alignment vertical="center"/>
    </xf>
    <xf numFmtId="0" fontId="2" fillId="33" borderId="12" xfId="58" applyFill="1" applyBorder="1" applyAlignment="1">
      <alignment horizontal="center" vertical="center" shrinkToFit="1"/>
    </xf>
    <xf numFmtId="49" fontId="2" fillId="33" borderId="12" xfId="58" applyNumberFormat="1" applyFill="1" applyBorder="1" applyAlignment="1">
      <alignment horizontal="center" vertical="center" shrinkToFit="1"/>
    </xf>
    <xf numFmtId="0" fontId="75" fillId="33" borderId="12" xfId="58" applyFont="1" applyFill="1" applyBorder="1" applyAlignment="1">
      <alignment horizontal="center" vertical="center" shrinkToFit="1"/>
    </xf>
    <xf numFmtId="176" fontId="2" fillId="33" borderId="12" xfId="58" applyNumberFormat="1" applyFill="1" applyBorder="1" applyAlignment="1">
      <alignment horizontal="center" vertical="center" wrapText="1" shrinkToFit="1"/>
    </xf>
    <xf numFmtId="176" fontId="77" fillId="33" borderId="12" xfId="58" applyNumberFormat="1" applyFont="1" applyFill="1" applyBorder="1" applyAlignment="1">
      <alignment horizontal="center" vertical="center" wrapText="1" shrinkToFit="1"/>
    </xf>
    <xf numFmtId="0" fontId="2" fillId="0" borderId="0" xfId="58" applyAlignment="1">
      <alignment horizontal="center" vertical="center" shrinkToFit="1"/>
    </xf>
    <xf numFmtId="0" fontId="2" fillId="0" borderId="1" xfId="58" applyBorder="1" applyAlignment="1">
      <alignment horizontal="center" vertical="center" shrinkToFit="1"/>
    </xf>
    <xf numFmtId="0" fontId="78" fillId="32" borderId="1" xfId="58" applyFont="1" applyFill="1" applyBorder="1" applyAlignment="1" applyProtection="1">
      <alignment horizontal="center" vertical="center" shrinkToFit="1"/>
      <protection locked="0"/>
    </xf>
    <xf numFmtId="0" fontId="77" fillId="0" borderId="1" xfId="58" applyFont="1" applyBorder="1" applyAlignment="1">
      <alignment vertical="center" shrinkToFit="1"/>
    </xf>
    <xf numFmtId="0" fontId="61" fillId="0" borderId="1" xfId="58" applyFont="1" applyBorder="1" applyAlignment="1">
      <alignment vertical="center" shrinkToFit="1"/>
    </xf>
    <xf numFmtId="38" fontId="61" fillId="0" borderId="1" xfId="5" applyFont="1" applyBorder="1" applyAlignment="1">
      <alignment vertical="center" shrinkToFit="1"/>
    </xf>
    <xf numFmtId="0" fontId="2" fillId="0" borderId="0" xfId="58" applyAlignment="1">
      <alignment vertical="center" shrinkToFit="1"/>
    </xf>
    <xf numFmtId="0" fontId="78" fillId="34" borderId="1" xfId="58" applyFont="1" applyFill="1" applyBorder="1" applyAlignment="1">
      <alignment horizontal="center" vertical="center" shrinkToFit="1"/>
    </xf>
    <xf numFmtId="0" fontId="77" fillId="34" borderId="1" xfId="58" applyFont="1" applyFill="1" applyBorder="1" applyAlignment="1">
      <alignment vertical="center" shrinkToFit="1"/>
    </xf>
    <xf numFmtId="0" fontId="61" fillId="34" borderId="1" xfId="58" applyFont="1" applyFill="1" applyBorder="1" applyAlignment="1">
      <alignment vertical="center" shrinkToFit="1"/>
    </xf>
    <xf numFmtId="38" fontId="61" fillId="34" borderId="1" xfId="5" applyFont="1" applyFill="1" applyBorder="1" applyAlignment="1">
      <alignment vertical="center" shrinkToFit="1"/>
    </xf>
    <xf numFmtId="0" fontId="71" fillId="0" borderId="1" xfId="58" applyFont="1" applyBorder="1" applyAlignment="1">
      <alignment horizontal="center" vertical="center" shrinkToFit="1"/>
    </xf>
    <xf numFmtId="0" fontId="79" fillId="34" borderId="1" xfId="58" applyFont="1" applyFill="1" applyBorder="1" applyAlignment="1">
      <alignment horizontal="center" vertical="center" shrinkToFit="1"/>
    </xf>
    <xf numFmtId="0" fontId="78" fillId="0" borderId="0" xfId="58" applyFont="1" applyAlignment="1">
      <alignment horizontal="center" vertical="center" shrinkToFit="1"/>
    </xf>
    <xf numFmtId="49" fontId="2" fillId="0" borderId="0" xfId="58" applyNumberFormat="1" applyAlignment="1">
      <alignment horizontal="center" vertical="center" shrinkToFit="1"/>
    </xf>
    <xf numFmtId="0" fontId="61" fillId="0" borderId="0" xfId="58" applyFont="1" applyAlignment="1">
      <alignment vertical="center" shrinkToFit="1"/>
    </xf>
    <xf numFmtId="180" fontId="2" fillId="0" borderId="0" xfId="58" applyNumberFormat="1" applyAlignment="1">
      <alignment horizontal="center" vertical="center" shrinkToFit="1"/>
    </xf>
    <xf numFmtId="176" fontId="2" fillId="0" borderId="0" xfId="58" applyNumberFormat="1" applyAlignment="1">
      <alignment vertical="center" shrinkToFit="1"/>
    </xf>
    <xf numFmtId="0" fontId="0" fillId="0" borderId="0" xfId="56" applyFont="1" applyAlignment="1">
      <alignment vertical="center"/>
    </xf>
    <xf numFmtId="0" fontId="2" fillId="33" borderId="3" xfId="58" applyFill="1" applyBorder="1" applyAlignment="1">
      <alignment horizontal="centerContinuous" vertical="center" shrinkToFit="1"/>
    </xf>
    <xf numFmtId="0" fontId="75" fillId="33" borderId="3" xfId="58" applyFont="1" applyFill="1" applyBorder="1" applyAlignment="1">
      <alignment horizontal="centerContinuous" vertical="center" shrinkToFit="1"/>
    </xf>
    <xf numFmtId="176" fontId="2" fillId="33" borderId="3" xfId="58" applyNumberFormat="1" applyFill="1" applyBorder="1" applyAlignment="1">
      <alignment horizontal="centerContinuous" vertical="center" wrapText="1" shrinkToFit="1"/>
    </xf>
    <xf numFmtId="176" fontId="77" fillId="33" borderId="3" xfId="58" applyNumberFormat="1" applyFont="1" applyFill="1" applyBorder="1" applyAlignment="1">
      <alignment horizontal="centerContinuous" vertical="center" wrapText="1" shrinkToFit="1"/>
    </xf>
    <xf numFmtId="176" fontId="77" fillId="33" borderId="4" xfId="58" applyNumberFormat="1" applyFont="1" applyFill="1" applyBorder="1" applyAlignment="1">
      <alignment horizontal="centerContinuous" vertical="center" wrapText="1" shrinkToFit="1"/>
    </xf>
    <xf numFmtId="49" fontId="1" fillId="33" borderId="2" xfId="58" applyNumberFormat="1" applyFont="1" applyFill="1" applyBorder="1" applyAlignment="1">
      <alignment horizontal="centerContinuous" vertical="center" shrinkToFit="1"/>
    </xf>
    <xf numFmtId="0" fontId="29" fillId="0" borderId="0" xfId="0" applyFont="1" applyAlignment="1">
      <alignment horizontal="left" vertical="top" wrapText="1"/>
    </xf>
    <xf numFmtId="0" fontId="29" fillId="2" borderId="52" xfId="0" applyFont="1" applyFill="1" applyBorder="1" applyAlignment="1">
      <alignment horizontal="center" vertical="center" wrapText="1"/>
    </xf>
    <xf numFmtId="178" fontId="29" fillId="4" borderId="42" xfId="0" applyNumberFormat="1" applyFont="1" applyFill="1" applyBorder="1" applyProtection="1">
      <alignment vertical="center"/>
      <protection locked="0"/>
    </xf>
    <xf numFmtId="178" fontId="29" fillId="4" borderId="1" xfId="0" applyNumberFormat="1" applyFont="1" applyFill="1" applyBorder="1" applyProtection="1">
      <alignment vertical="center"/>
      <protection locked="0"/>
    </xf>
    <xf numFmtId="178" fontId="29" fillId="4" borderId="52" xfId="0" applyNumberFormat="1" applyFont="1" applyFill="1" applyBorder="1" applyProtection="1">
      <alignment vertical="center"/>
      <protection locked="0"/>
    </xf>
    <xf numFmtId="178" fontId="29" fillId="0" borderId="22" xfId="0" applyNumberFormat="1" applyFont="1" applyBorder="1">
      <alignment vertical="center"/>
    </xf>
    <xf numFmtId="178" fontId="29" fillId="0" borderId="106" xfId="0" applyNumberFormat="1" applyFont="1" applyBorder="1">
      <alignment vertical="center"/>
    </xf>
    <xf numFmtId="178" fontId="29" fillId="0" borderId="2" xfId="0" applyNumberFormat="1" applyFont="1" applyBorder="1">
      <alignment vertical="center"/>
    </xf>
    <xf numFmtId="178" fontId="29" fillId="0" borderId="48" xfId="0" applyNumberFormat="1" applyFont="1" applyBorder="1">
      <alignment vertical="center"/>
    </xf>
    <xf numFmtId="178" fontId="29" fillId="0" borderId="57" xfId="0" applyNumberFormat="1" applyFont="1" applyBorder="1">
      <alignment vertical="center"/>
    </xf>
    <xf numFmtId="178" fontId="29" fillId="0" borderId="53" xfId="0" applyNumberFormat="1" applyFont="1" applyBorder="1">
      <alignment vertical="center"/>
    </xf>
    <xf numFmtId="178" fontId="29" fillId="0" borderId="42" xfId="0" applyNumberFormat="1" applyFont="1" applyBorder="1">
      <alignment vertical="center"/>
    </xf>
    <xf numFmtId="0" fontId="29" fillId="2" borderId="22" xfId="0" applyFont="1" applyFill="1" applyBorder="1" applyAlignment="1">
      <alignment horizontal="center" vertical="center"/>
    </xf>
    <xf numFmtId="0" fontId="20" fillId="0" borderId="85" xfId="0" applyFont="1" applyBorder="1">
      <alignment vertical="center"/>
    </xf>
    <xf numFmtId="0" fontId="20" fillId="2" borderId="22" xfId="0" applyFont="1" applyFill="1" applyBorder="1">
      <alignment vertical="center"/>
    </xf>
    <xf numFmtId="0" fontId="20" fillId="0" borderId="22" xfId="0" applyFont="1" applyBorder="1">
      <alignment vertical="center"/>
    </xf>
    <xf numFmtId="0" fontId="0" fillId="0" borderId="22" xfId="0" applyBorder="1">
      <alignment vertical="center"/>
    </xf>
    <xf numFmtId="0" fontId="0" fillId="0" borderId="22" xfId="0" applyBorder="1" applyAlignment="1">
      <alignment horizontal="center" vertical="center"/>
    </xf>
    <xf numFmtId="0" fontId="29" fillId="0" borderId="84" xfId="0" applyFont="1" applyBorder="1" applyAlignment="1">
      <alignment horizontal="left" vertical="center"/>
    </xf>
    <xf numFmtId="0" fontId="29" fillId="0" borderId="84" xfId="0" applyFont="1" applyBorder="1" applyAlignment="1">
      <alignment horizontal="left" vertical="center" wrapText="1"/>
    </xf>
    <xf numFmtId="0" fontId="29" fillId="0" borderId="6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62" xfId="0" applyFont="1" applyFill="1" applyBorder="1" applyAlignment="1">
      <alignment horizontal="center" vertical="center"/>
    </xf>
    <xf numFmtId="178" fontId="29" fillId="2" borderId="56" xfId="0" applyNumberFormat="1" applyFont="1" applyFill="1" applyBorder="1" applyProtection="1">
      <alignment vertical="center"/>
      <protection locked="0"/>
    </xf>
    <xf numFmtId="178" fontId="29" fillId="2" borderId="42" xfId="0" applyNumberFormat="1" applyFont="1" applyFill="1" applyBorder="1" applyProtection="1">
      <alignment vertical="center"/>
      <protection locked="0"/>
    </xf>
    <xf numFmtId="178" fontId="29" fillId="2" borderId="2" xfId="0" applyNumberFormat="1" applyFont="1" applyFill="1" applyBorder="1" applyProtection="1">
      <alignment vertical="center"/>
      <protection locked="0"/>
    </xf>
    <xf numFmtId="178" fontId="29" fillId="2" borderId="1" xfId="0" applyNumberFormat="1" applyFont="1" applyFill="1" applyBorder="1" applyProtection="1">
      <alignment vertical="center"/>
      <protection locked="0"/>
    </xf>
    <xf numFmtId="178" fontId="29" fillId="2" borderId="57" xfId="0" applyNumberFormat="1" applyFont="1" applyFill="1" applyBorder="1" applyProtection="1">
      <alignment vertical="center"/>
      <protection locked="0"/>
    </xf>
    <xf numFmtId="178" fontId="29" fillId="2" borderId="52" xfId="0" applyNumberFormat="1" applyFont="1" applyFill="1" applyBorder="1" applyProtection="1">
      <alignment vertical="center"/>
      <protection locked="0"/>
    </xf>
    <xf numFmtId="0" fontId="16" fillId="0" borderId="0" xfId="0" applyFont="1" applyAlignment="1">
      <alignment horizontal="left" vertical="center" wrapText="1"/>
    </xf>
    <xf numFmtId="49" fontId="16" fillId="6" borderId="61" xfId="0" applyNumberFormat="1" applyFont="1" applyFill="1" applyBorder="1" applyAlignment="1" applyProtection="1">
      <alignment horizontal="center" vertical="center"/>
      <protection locked="0"/>
    </xf>
    <xf numFmtId="49" fontId="16" fillId="6" borderId="3" xfId="0" applyNumberFormat="1" applyFont="1" applyFill="1" applyBorder="1" applyAlignment="1" applyProtection="1">
      <alignment horizontal="center" vertical="center"/>
      <protection locked="0"/>
    </xf>
    <xf numFmtId="49" fontId="16" fillId="6" borderId="4" xfId="0" applyNumberFormat="1" applyFont="1" applyFill="1" applyBorder="1" applyAlignment="1" applyProtection="1">
      <alignment horizontal="center" vertical="center"/>
      <protection locked="0"/>
    </xf>
    <xf numFmtId="49" fontId="16" fillId="6" borderId="69" xfId="0" applyNumberFormat="1" applyFont="1" applyFill="1" applyBorder="1" applyAlignment="1" applyProtection="1">
      <alignment horizontal="center" vertical="center"/>
      <protection locked="0"/>
    </xf>
    <xf numFmtId="49" fontId="16" fillId="6" borderId="62" xfId="0" applyNumberFormat="1" applyFont="1" applyFill="1" applyBorder="1" applyAlignment="1" applyProtection="1">
      <alignment horizontal="center" vertical="center"/>
      <protection locked="0"/>
    </xf>
    <xf numFmtId="49" fontId="16" fillId="6" borderId="63" xfId="0" applyNumberFormat="1" applyFont="1" applyFill="1" applyBorder="1" applyAlignment="1" applyProtection="1">
      <alignment horizontal="center" vertical="center"/>
      <protection locked="0"/>
    </xf>
    <xf numFmtId="0" fontId="12" fillId="6" borderId="1" xfId="0" applyFont="1" applyFill="1" applyBorder="1" applyProtection="1">
      <alignment vertical="center"/>
      <protection locked="0"/>
    </xf>
    <xf numFmtId="0" fontId="12" fillId="6" borderId="17" xfId="0" applyFont="1" applyFill="1" applyBorder="1" applyProtection="1">
      <alignment vertical="center"/>
      <protection locked="0"/>
    </xf>
    <xf numFmtId="0" fontId="12" fillId="6" borderId="14" xfId="0" applyFont="1" applyFill="1" applyBorder="1" applyProtection="1">
      <alignment vertical="center"/>
      <protection locked="0"/>
    </xf>
    <xf numFmtId="0" fontId="12" fillId="6" borderId="18" xfId="0" applyFont="1" applyFill="1" applyBorder="1" applyProtection="1">
      <alignment vertical="center"/>
      <protection locked="0"/>
    </xf>
    <xf numFmtId="0" fontId="0" fillId="0" borderId="0" xfId="0" applyAlignment="1">
      <alignment horizontal="left" vertical="top" wrapText="1"/>
    </xf>
    <xf numFmtId="0" fontId="12" fillId="6" borderId="52" xfId="0" applyFont="1" applyFill="1" applyBorder="1" applyProtection="1">
      <alignment vertical="center"/>
      <protection locked="0"/>
    </xf>
    <xf numFmtId="0" fontId="12" fillId="6" borderId="57" xfId="0" applyFont="1" applyFill="1" applyBorder="1" applyProtection="1">
      <alignment vertical="center"/>
      <protection locked="0"/>
    </xf>
    <xf numFmtId="0" fontId="12" fillId="6" borderId="62" xfId="0" applyFont="1" applyFill="1" applyBorder="1" applyProtection="1">
      <alignment vertical="center"/>
      <protection locked="0"/>
    </xf>
    <xf numFmtId="0" fontId="12" fillId="6" borderId="63" xfId="0" applyFont="1" applyFill="1" applyBorder="1" applyProtection="1">
      <alignment vertical="center"/>
      <protection locked="0"/>
    </xf>
    <xf numFmtId="0" fontId="12" fillId="6" borderId="2" xfId="0" applyFont="1" applyFill="1" applyBorder="1" applyAlignment="1" applyProtection="1">
      <alignment vertical="center" wrapText="1"/>
      <protection locked="0"/>
    </xf>
    <xf numFmtId="0" fontId="12" fillId="6" borderId="3" xfId="0" applyFont="1" applyFill="1" applyBorder="1" applyAlignment="1" applyProtection="1">
      <alignment vertical="center" wrapText="1"/>
      <protection locked="0"/>
    </xf>
    <xf numFmtId="0" fontId="12" fillId="6" borderId="4" xfId="0" applyFont="1" applyFill="1" applyBorder="1" applyAlignment="1" applyProtection="1">
      <alignment vertical="center" wrapText="1"/>
      <protection locked="0"/>
    </xf>
    <xf numFmtId="0" fontId="12" fillId="6" borderId="2" xfId="0" applyFont="1" applyFill="1" applyBorder="1" applyProtection="1">
      <alignment vertical="center"/>
      <protection locked="0"/>
    </xf>
    <xf numFmtId="0" fontId="12" fillId="6" borderId="3" xfId="0" applyFont="1" applyFill="1" applyBorder="1" applyProtection="1">
      <alignment vertical="center"/>
      <protection locked="0"/>
    </xf>
    <xf numFmtId="0" fontId="12" fillId="6" borderId="4" xfId="0" applyFont="1" applyFill="1" applyBorder="1" applyProtection="1">
      <alignment vertical="center"/>
      <protection locked="0"/>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6" borderId="50" xfId="0" applyFont="1" applyFill="1" applyBorder="1" applyAlignment="1" applyProtection="1">
      <alignment horizontal="left" vertical="center"/>
      <protection locked="0"/>
    </xf>
    <xf numFmtId="0" fontId="12" fillId="6" borderId="13" xfId="0" applyFont="1" applyFill="1" applyBorder="1" applyAlignment="1" applyProtection="1">
      <alignment horizontal="left" vertical="center"/>
      <protection locked="0"/>
    </xf>
    <xf numFmtId="0" fontId="12" fillId="6" borderId="17" xfId="0" applyFont="1" applyFill="1" applyBorder="1" applyAlignment="1" applyProtection="1">
      <alignment horizontal="left" vertical="center"/>
      <protection locked="0"/>
    </xf>
    <xf numFmtId="0" fontId="12" fillId="6" borderId="47" xfId="0" applyFont="1" applyFill="1" applyBorder="1" applyAlignment="1" applyProtection="1">
      <alignment horizontal="left" vertical="center"/>
      <protection locked="0"/>
    </xf>
    <xf numFmtId="0" fontId="13" fillId="6" borderId="51" xfId="4" applyFont="1" applyFill="1" applyBorder="1" applyAlignment="1" applyProtection="1">
      <alignment horizontal="left" vertical="center"/>
      <protection locked="0"/>
    </xf>
    <xf numFmtId="0" fontId="12" fillId="6" borderId="52" xfId="0" applyFont="1" applyFill="1" applyBorder="1" applyAlignment="1" applyProtection="1">
      <alignment horizontal="left" vertical="center"/>
      <protection locked="0"/>
    </xf>
    <xf numFmtId="0" fontId="12" fillId="6" borderId="57" xfId="0" applyFont="1" applyFill="1" applyBorder="1" applyAlignment="1" applyProtection="1">
      <alignment horizontal="left" vertical="center"/>
      <protection locked="0"/>
    </xf>
    <xf numFmtId="0" fontId="12" fillId="6" borderId="53" xfId="0" applyFont="1" applyFill="1" applyBorder="1" applyAlignment="1" applyProtection="1">
      <alignment horizontal="left" vertical="center"/>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left" vertical="top" wrapText="1"/>
    </xf>
    <xf numFmtId="0" fontId="12" fillId="0" borderId="12" xfId="0" applyFont="1" applyBorder="1" applyAlignment="1">
      <alignment horizontal="center" vertical="center" wrapText="1"/>
    </xf>
    <xf numFmtId="0" fontId="12" fillId="6" borderId="56" xfId="0" applyFont="1" applyFill="1" applyBorder="1" applyProtection="1">
      <alignment vertical="center"/>
      <protection locked="0"/>
    </xf>
    <xf numFmtId="0" fontId="12" fillId="6" borderId="68" xfId="0" applyFont="1" applyFill="1" applyBorder="1" applyProtection="1">
      <alignment vertical="center"/>
      <protection locked="0"/>
    </xf>
    <xf numFmtId="0" fontId="12" fillId="6" borderId="60" xfId="0" applyFont="1" applyFill="1" applyBorder="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16" fillId="6" borderId="70" xfId="0" applyNumberFormat="1" applyFont="1" applyFill="1" applyBorder="1" applyAlignment="1" applyProtection="1">
      <alignment horizontal="center" vertical="center"/>
      <protection locked="0"/>
    </xf>
    <xf numFmtId="49" fontId="16" fillId="6" borderId="68" xfId="0" applyNumberFormat="1" applyFont="1" applyFill="1" applyBorder="1" applyAlignment="1" applyProtection="1">
      <alignment horizontal="center" vertical="center"/>
      <protection locked="0"/>
    </xf>
    <xf numFmtId="49" fontId="16" fillId="6" borderId="60" xfId="0" applyNumberFormat="1" applyFont="1" applyFill="1" applyBorder="1" applyAlignment="1" applyProtection="1">
      <alignment horizontal="center" vertical="center"/>
      <protection locked="0"/>
    </xf>
    <xf numFmtId="0" fontId="12" fillId="0" borderId="105" xfId="0" applyFont="1" applyBorder="1" applyAlignment="1">
      <alignment horizontal="center" vertical="center"/>
    </xf>
    <xf numFmtId="0" fontId="12" fillId="6" borderId="49" xfId="0" applyFont="1" applyFill="1" applyBorder="1" applyAlignment="1" applyProtection="1">
      <alignment horizontal="left" vertical="center"/>
      <protection locked="0"/>
    </xf>
    <xf numFmtId="0" fontId="12" fillId="6" borderId="12" xfId="0" applyFont="1" applyFill="1" applyBorder="1" applyAlignment="1" applyProtection="1">
      <alignment horizontal="left" vertical="center"/>
      <protection locked="0"/>
    </xf>
    <xf numFmtId="0" fontId="12" fillId="6" borderId="5" xfId="0" applyFont="1" applyFill="1" applyBorder="1" applyAlignment="1" applyProtection="1">
      <alignment horizontal="left" vertical="center"/>
      <protection locked="0"/>
    </xf>
    <xf numFmtId="0" fontId="12" fillId="6" borderId="45" xfId="0" applyFont="1" applyFill="1" applyBorder="1" applyAlignment="1" applyProtection="1">
      <alignment horizontal="left" vertical="center"/>
      <protection locked="0"/>
    </xf>
    <xf numFmtId="0" fontId="12" fillId="0" borderId="12" xfId="0" applyFont="1" applyBorder="1" applyAlignment="1">
      <alignment vertical="center" wrapText="1" shrinkToFit="1"/>
    </xf>
    <xf numFmtId="0" fontId="12" fillId="0" borderId="13" xfId="0" applyFont="1" applyBorder="1" applyAlignment="1">
      <alignment vertical="center" wrapText="1" shrinkToFit="1"/>
    </xf>
    <xf numFmtId="0" fontId="12" fillId="6" borderId="44" xfId="0" applyFont="1" applyFill="1" applyBorder="1" applyAlignment="1" applyProtection="1">
      <alignment horizontal="left" vertical="center"/>
      <protection locked="0"/>
    </xf>
    <xf numFmtId="0" fontId="12" fillId="6" borderId="1" xfId="0" applyFont="1" applyFill="1" applyBorder="1" applyAlignment="1" applyProtection="1">
      <alignment horizontal="left" vertical="center"/>
      <protection locked="0"/>
    </xf>
    <xf numFmtId="0" fontId="12" fillId="6" borderId="2" xfId="0" applyFont="1" applyFill="1" applyBorder="1" applyAlignment="1" applyProtection="1">
      <alignment horizontal="left" vertical="center"/>
      <protection locked="0"/>
    </xf>
    <xf numFmtId="0" fontId="12" fillId="6" borderId="48" xfId="0" applyFont="1" applyFill="1" applyBorder="1" applyAlignment="1" applyProtection="1">
      <alignment horizontal="left" vertical="center"/>
      <protection locked="0"/>
    </xf>
    <xf numFmtId="0" fontId="12" fillId="0" borderId="1" xfId="0" applyFont="1" applyBorder="1">
      <alignment vertical="center"/>
    </xf>
    <xf numFmtId="0" fontId="12" fillId="0" borderId="3" xfId="0" applyFont="1" applyBorder="1" applyAlignment="1">
      <alignment horizontal="left" vertical="center"/>
    </xf>
    <xf numFmtId="0" fontId="12"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2" borderId="40" xfId="0" applyFont="1" applyFill="1" applyBorder="1" applyAlignment="1" applyProtection="1">
      <alignment horizontal="left" vertical="center"/>
      <protection locked="0"/>
    </xf>
    <xf numFmtId="0" fontId="12" fillId="2" borderId="29" xfId="0" applyFont="1" applyFill="1" applyBorder="1" applyAlignment="1" applyProtection="1">
      <alignment horizontal="left" vertical="center"/>
      <protection locked="0"/>
    </xf>
    <xf numFmtId="0" fontId="12" fillId="2" borderId="30" xfId="0" applyFont="1" applyFill="1" applyBorder="1" applyAlignment="1" applyProtection="1">
      <alignment horizontal="left" vertical="center"/>
      <protection locked="0"/>
    </xf>
    <xf numFmtId="0" fontId="12" fillId="6" borderId="41" xfId="0" applyFont="1" applyFill="1" applyBorder="1" applyAlignment="1" applyProtection="1">
      <alignment horizontal="left" vertical="center"/>
      <protection locked="0"/>
    </xf>
    <xf numFmtId="0" fontId="12" fillId="6" borderId="42" xfId="0" applyFont="1" applyFill="1" applyBorder="1" applyAlignment="1" applyProtection="1">
      <alignment horizontal="left" vertical="center"/>
      <protection locked="0"/>
    </xf>
    <xf numFmtId="0" fontId="12" fillId="6" borderId="56" xfId="0" applyFont="1" applyFill="1" applyBorder="1" applyAlignment="1" applyProtection="1">
      <alignment horizontal="left" vertical="center"/>
      <protection locked="0"/>
    </xf>
    <xf numFmtId="0" fontId="12" fillId="6" borderId="43" xfId="0" applyFont="1" applyFill="1" applyBorder="1" applyAlignment="1" applyProtection="1">
      <alignment horizontal="left" vertical="center"/>
      <protection locked="0"/>
    </xf>
    <xf numFmtId="0" fontId="16" fillId="0" borderId="0" xfId="0" applyFont="1" applyAlignment="1">
      <alignment horizontal="left" vertical="center" shrinkToFit="1"/>
    </xf>
    <xf numFmtId="0" fontId="20" fillId="31" borderId="1" xfId="0" applyFont="1" applyFill="1" applyBorder="1" applyAlignment="1">
      <alignment horizontal="left" vertical="center"/>
    </xf>
    <xf numFmtId="0" fontId="27" fillId="0" borderId="6" xfId="0" applyFont="1" applyBorder="1" applyAlignment="1">
      <alignment horizontal="left" vertical="center" wrapText="1"/>
    </xf>
    <xf numFmtId="0" fontId="27" fillId="0" borderId="6" xfId="0" applyFont="1" applyBorder="1" applyAlignment="1">
      <alignment horizontal="left" vertical="center"/>
    </xf>
    <xf numFmtId="176" fontId="20" fillId="0" borderId="12" xfId="0" applyNumberFormat="1" applyFont="1" applyBorder="1" applyAlignment="1">
      <alignment horizontal="right" vertical="center"/>
    </xf>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89" xfId="0" applyFont="1" applyBorder="1" applyAlignment="1">
      <alignment horizontal="center" vertical="center" wrapText="1"/>
    </xf>
    <xf numFmtId="38" fontId="19" fillId="4" borderId="19" xfId="0" applyNumberFormat="1" applyFont="1" applyFill="1" applyBorder="1" applyAlignment="1" applyProtection="1">
      <alignment horizontal="center" vertical="center" shrinkToFit="1"/>
      <protection locked="0"/>
    </xf>
    <xf numFmtId="38" fontId="19" fillId="4" borderId="20" xfId="0" applyNumberFormat="1" applyFont="1" applyFill="1" applyBorder="1" applyAlignment="1" applyProtection="1">
      <alignment horizontal="center" vertical="center" shrinkToFit="1"/>
      <protection locked="0"/>
    </xf>
    <xf numFmtId="38" fontId="19" fillId="4" borderId="38" xfId="0" applyNumberFormat="1" applyFont="1" applyFill="1" applyBorder="1" applyAlignment="1" applyProtection="1">
      <alignment horizontal="center" vertical="center" shrinkToFit="1"/>
      <protection locked="0"/>
    </xf>
    <xf numFmtId="2" fontId="30" fillId="2" borderId="2" xfId="0" applyNumberFormat="1" applyFont="1" applyFill="1" applyBorder="1" applyAlignment="1">
      <alignment horizontal="center" vertical="center" shrinkToFit="1"/>
    </xf>
    <xf numFmtId="2" fontId="30" fillId="2" borderId="4" xfId="0" applyNumberFormat="1" applyFont="1" applyFill="1" applyBorder="1" applyAlignment="1">
      <alignment horizontal="center" vertical="center" shrinkToFit="1"/>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56" fillId="2" borderId="17" xfId="0" applyFont="1" applyFill="1" applyBorder="1" applyAlignment="1">
      <alignment horizontal="center" vertical="center" wrapText="1"/>
    </xf>
    <xf numFmtId="0" fontId="56" fillId="2" borderId="14" xfId="0" applyFont="1" applyFill="1" applyBorder="1" applyAlignment="1">
      <alignment horizontal="center" vertical="center" wrapText="1"/>
    </xf>
    <xf numFmtId="0" fontId="56" fillId="2" borderId="81" xfId="0" applyFont="1" applyFill="1" applyBorder="1" applyAlignment="1">
      <alignment horizontal="center" vertical="center" wrapText="1"/>
    </xf>
    <xf numFmtId="0" fontId="52" fillId="2" borderId="94" xfId="0" applyFont="1" applyFill="1" applyBorder="1" applyAlignment="1">
      <alignment horizontal="center" vertical="center" shrinkToFit="1"/>
    </xf>
    <xf numFmtId="0" fontId="52" fillId="2" borderId="68" xfId="0" applyFont="1" applyFill="1" applyBorder="1" applyAlignment="1">
      <alignment horizontal="center" vertical="center" shrinkToFit="1"/>
    </xf>
    <xf numFmtId="0" fontId="52" fillId="2" borderId="95" xfId="0" applyFont="1" applyFill="1" applyBorder="1" applyAlignment="1">
      <alignment horizontal="center" vertical="center" shrinkToFit="1"/>
    </xf>
    <xf numFmtId="38" fontId="24" fillId="2" borderId="94" xfId="5" applyFont="1" applyFill="1" applyBorder="1" applyAlignment="1">
      <alignment horizontal="center" vertical="center" shrinkToFit="1"/>
    </xf>
    <xf numFmtId="38" fontId="24" fillId="2" borderId="68" xfId="5" applyFont="1" applyFill="1" applyBorder="1" applyAlignment="1">
      <alignment horizontal="center" vertical="center" shrinkToFit="1"/>
    </xf>
    <xf numFmtId="38" fontId="24" fillId="2" borderId="95" xfId="5" applyFont="1" applyFill="1" applyBorder="1" applyAlignment="1">
      <alignment horizontal="center" vertical="center" shrinkToFit="1"/>
    </xf>
    <xf numFmtId="2" fontId="30" fillId="2" borderId="82" xfId="0" applyNumberFormat="1" applyFont="1" applyFill="1" applyBorder="1" applyAlignment="1">
      <alignment horizontal="center" vertical="center" shrinkToFit="1"/>
    </xf>
    <xf numFmtId="0" fontId="22" fillId="4" borderId="85" xfId="0" applyFont="1" applyFill="1" applyBorder="1" applyAlignment="1" applyProtection="1">
      <alignment horizontal="left" vertical="top" wrapText="1" shrinkToFit="1"/>
      <protection locked="0"/>
    </xf>
    <xf numFmtId="0" fontId="22" fillId="4" borderId="22" xfId="0" applyFont="1" applyFill="1" applyBorder="1" applyAlignment="1" applyProtection="1">
      <alignment horizontal="left" vertical="top" wrapText="1" shrinkToFit="1"/>
      <protection locked="0"/>
    </xf>
    <xf numFmtId="0" fontId="22" fillId="4" borderId="23" xfId="0" applyFont="1" applyFill="1" applyBorder="1" applyAlignment="1" applyProtection="1">
      <alignment horizontal="left" vertical="top" wrapText="1" shrinkToFit="1"/>
      <protection locked="0"/>
    </xf>
    <xf numFmtId="0" fontId="22" fillId="4" borderId="84" xfId="0" applyFont="1" applyFill="1" applyBorder="1" applyAlignment="1" applyProtection="1">
      <alignment horizontal="left" vertical="top" wrapText="1" shrinkToFit="1"/>
      <protection locked="0"/>
    </xf>
    <xf numFmtId="0" fontId="22" fillId="4" borderId="87" xfId="0" applyFont="1" applyFill="1" applyBorder="1" applyAlignment="1" applyProtection="1">
      <alignment horizontal="left" vertical="top" wrapText="1" shrinkToFit="1"/>
      <protection locked="0"/>
    </xf>
    <xf numFmtId="0" fontId="22" fillId="4" borderId="33" xfId="0" applyFont="1" applyFill="1" applyBorder="1" applyAlignment="1" applyProtection="1">
      <alignment horizontal="left" vertical="top" wrapText="1" shrinkToFit="1"/>
      <protection locked="0"/>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27" fillId="0" borderId="42" xfId="0" applyFont="1" applyBorder="1" applyAlignment="1">
      <alignment horizontal="center" vertical="center" wrapText="1"/>
    </xf>
    <xf numFmtId="0" fontId="27" fillId="0" borderId="52" xfId="0" applyFont="1" applyBorder="1" applyAlignment="1">
      <alignment horizontal="center" vertical="center" wrapText="1"/>
    </xf>
    <xf numFmtId="0" fontId="22" fillId="0" borderId="0" xfId="0" applyFont="1" applyAlignment="1">
      <alignment horizontal="left" vertical="top" wrapText="1"/>
    </xf>
    <xf numFmtId="0" fontId="27" fillId="0" borderId="2" xfId="0" quotePrefix="1" applyFont="1" applyBorder="1" applyAlignment="1">
      <alignment horizontal="left" vertical="center"/>
    </xf>
    <xf numFmtId="0" fontId="27" fillId="0" borderId="3" xfId="0" quotePrefix="1" applyFont="1" applyBorder="1" applyAlignment="1">
      <alignment horizontal="left" vertical="center"/>
    </xf>
    <xf numFmtId="0" fontId="27" fillId="0" borderId="4" xfId="0" quotePrefix="1" applyFont="1" applyBorder="1" applyAlignment="1">
      <alignment horizontal="left" vertical="center"/>
    </xf>
    <xf numFmtId="0" fontId="9" fillId="7" borderId="64" xfId="0" applyFont="1" applyFill="1" applyBorder="1" applyAlignment="1">
      <alignment horizontal="center" vertical="center" shrinkToFit="1"/>
    </xf>
    <xf numFmtId="0" fontId="9" fillId="7" borderId="59" xfId="0" applyFont="1" applyFill="1" applyBorder="1" applyAlignment="1">
      <alignment horizontal="center" vertical="center" shrinkToFit="1"/>
    </xf>
    <xf numFmtId="0" fontId="9" fillId="7" borderId="58" xfId="0" applyFont="1" applyFill="1" applyBorder="1" applyAlignment="1">
      <alignment horizontal="center" vertical="center" shrinkToFit="1"/>
    </xf>
    <xf numFmtId="0" fontId="52" fillId="2" borderId="90" xfId="0" applyFont="1" applyFill="1" applyBorder="1" applyAlignment="1">
      <alignment horizontal="center" vertical="center" shrinkToFit="1"/>
    </xf>
    <xf numFmtId="0" fontId="52" fillId="2" borderId="22" xfId="0" applyFont="1" applyFill="1" applyBorder="1" applyAlignment="1">
      <alignment horizontal="center" vertical="center" shrinkToFit="1"/>
    </xf>
    <xf numFmtId="0" fontId="52" fillId="2" borderId="91" xfId="0" applyFont="1" applyFill="1" applyBorder="1" applyAlignment="1">
      <alignment horizontal="center" vertical="center" shrinkToFit="1"/>
    </xf>
    <xf numFmtId="38" fontId="24" fillId="2" borderId="92" xfId="5" applyFont="1" applyFill="1" applyBorder="1" applyAlignment="1">
      <alignment horizontal="center" vertical="center" shrinkToFit="1"/>
    </xf>
    <xf numFmtId="38" fontId="24" fillId="2" borderId="20" xfId="5" applyFont="1" applyFill="1" applyBorder="1" applyAlignment="1">
      <alignment horizontal="center" vertical="center" shrinkToFit="1"/>
    </xf>
    <xf numFmtId="38" fontId="24" fillId="2" borderId="93" xfId="5" applyFont="1" applyFill="1" applyBorder="1" applyAlignment="1">
      <alignment horizontal="center" vertical="center" shrinkToFit="1"/>
    </xf>
    <xf numFmtId="0" fontId="9" fillId="8" borderId="19" xfId="0" applyFont="1" applyFill="1" applyBorder="1" applyAlignment="1">
      <alignment horizontal="left" vertical="center" shrinkToFit="1"/>
    </xf>
    <xf numFmtId="0" fontId="9" fillId="8" borderId="20" xfId="0" applyFont="1" applyFill="1" applyBorder="1" applyAlignment="1">
      <alignment horizontal="left" vertical="center" shrinkToFit="1"/>
    </xf>
    <xf numFmtId="0" fontId="9" fillId="8" borderId="38" xfId="0" applyFont="1" applyFill="1" applyBorder="1" applyAlignment="1">
      <alignment horizontal="left" vertical="center" shrinkToFit="1"/>
    </xf>
    <xf numFmtId="0" fontId="19" fillId="0" borderId="2" xfId="0" applyFont="1" applyBorder="1" applyAlignment="1">
      <alignment vertical="center" wrapText="1" shrinkToFit="1"/>
    </xf>
    <xf numFmtId="0" fontId="19" fillId="0" borderId="3" xfId="0" applyFont="1" applyBorder="1" applyAlignment="1">
      <alignment vertical="center" wrapText="1" shrinkToFit="1"/>
    </xf>
    <xf numFmtId="38" fontId="19" fillId="0" borderId="2" xfId="5" applyFont="1" applyBorder="1" applyAlignment="1">
      <alignment horizontal="right" vertical="center" wrapText="1" shrinkToFit="1"/>
    </xf>
    <xf numFmtId="38" fontId="19" fillId="0" borderId="3" xfId="5" applyFont="1" applyBorder="1" applyAlignment="1">
      <alignment horizontal="right" vertical="center" wrapText="1" shrinkToFit="1"/>
    </xf>
    <xf numFmtId="38" fontId="19" fillId="0" borderId="4" xfId="5" applyFont="1" applyBorder="1" applyAlignment="1">
      <alignment horizontal="right" vertical="center" wrapText="1" shrinkToFit="1"/>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19" fillId="0" borderId="5" xfId="0" applyFont="1" applyBorder="1" applyAlignment="1">
      <alignment vertical="center" wrapText="1" shrinkToFit="1"/>
    </xf>
    <xf numFmtId="0" fontId="19" fillId="0" borderId="6" xfId="0" applyFont="1" applyBorder="1" applyAlignment="1">
      <alignment vertical="center" wrapText="1" shrinkToFit="1"/>
    </xf>
    <xf numFmtId="0" fontId="19" fillId="0" borderId="7" xfId="0" applyFont="1" applyBorder="1" applyAlignment="1">
      <alignment vertical="center" wrapText="1" shrinkToFit="1"/>
    </xf>
    <xf numFmtId="2" fontId="24" fillId="2" borderId="19" xfId="0" applyNumberFormat="1" applyFont="1" applyFill="1" applyBorder="1" applyAlignment="1">
      <alignment horizontal="center" vertical="center" shrinkToFit="1"/>
    </xf>
    <xf numFmtId="2" fontId="24" fillId="2" borderId="38" xfId="0" applyNumberFormat="1" applyFont="1" applyFill="1" applyBorder="1" applyAlignment="1">
      <alignment horizontal="center" vertical="center" shrinkToFit="1"/>
    </xf>
    <xf numFmtId="0" fontId="19" fillId="0" borderId="3" xfId="0" applyFont="1" applyBorder="1" applyAlignment="1">
      <alignment horizontal="left" vertical="center"/>
    </xf>
    <xf numFmtId="176" fontId="19" fillId="4" borderId="40" xfId="0" applyNumberFormat="1" applyFont="1" applyFill="1" applyBorder="1" applyProtection="1">
      <alignment vertical="center"/>
      <protection locked="0"/>
    </xf>
    <xf numFmtId="176" fontId="19" fillId="4" borderId="29" xfId="0" applyNumberFormat="1" applyFont="1" applyFill="1" applyBorder="1" applyProtection="1">
      <alignment vertical="center"/>
      <protection locked="0"/>
    </xf>
    <xf numFmtId="176" fontId="19" fillId="4" borderId="30" xfId="0" applyNumberFormat="1" applyFont="1" applyFill="1" applyBorder="1" applyProtection="1">
      <alignment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9" fillId="8" borderId="21" xfId="0" applyFont="1" applyFill="1" applyBorder="1" applyAlignment="1">
      <alignment horizontal="left" vertical="top" wrapText="1"/>
    </xf>
    <xf numFmtId="0" fontId="9" fillId="8" borderId="22" xfId="0" applyFont="1" applyFill="1" applyBorder="1" applyAlignment="1">
      <alignment horizontal="left" vertical="top" wrapText="1"/>
    </xf>
    <xf numFmtId="0" fontId="9" fillId="8" borderId="23" xfId="0" applyFont="1" applyFill="1" applyBorder="1" applyAlignment="1">
      <alignment horizontal="left" vertical="top" wrapText="1"/>
    </xf>
    <xf numFmtId="0" fontId="9" fillId="8" borderId="32" xfId="0" applyFont="1" applyFill="1" applyBorder="1" applyAlignment="1">
      <alignment horizontal="left" vertical="top" wrapText="1"/>
    </xf>
    <xf numFmtId="0" fontId="9" fillId="8" borderId="87" xfId="0" applyFont="1" applyFill="1" applyBorder="1" applyAlignment="1">
      <alignment horizontal="left" vertical="top" wrapText="1"/>
    </xf>
    <xf numFmtId="0" fontId="9" fillId="8" borderId="33" xfId="0" applyFont="1" applyFill="1" applyBorder="1" applyAlignment="1">
      <alignment horizontal="left" vertical="top"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38" xfId="0" applyFont="1" applyBorder="1" applyAlignment="1">
      <alignment horizontal="center" vertical="center"/>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2" borderId="35" xfId="0" applyFont="1" applyFill="1" applyBorder="1">
      <alignment vertical="center"/>
    </xf>
    <xf numFmtId="0" fontId="19" fillId="2" borderId="36" xfId="0" applyFont="1" applyFill="1" applyBorder="1">
      <alignment vertical="center"/>
    </xf>
    <xf numFmtId="0" fontId="19" fillId="2" borderId="54" xfId="0" applyFont="1" applyFill="1" applyBorder="1">
      <alignment vertical="center"/>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56" fillId="2" borderId="5" xfId="0" applyFont="1" applyFill="1" applyBorder="1" applyAlignment="1">
      <alignment horizontal="left" vertical="center" wrapText="1"/>
    </xf>
    <xf numFmtId="0" fontId="56" fillId="2" borderId="6" xfId="0" applyFont="1" applyFill="1" applyBorder="1" applyAlignment="1">
      <alignment horizontal="left" vertical="center" wrapText="1"/>
    </xf>
    <xf numFmtId="0" fontId="56" fillId="2" borderId="89" xfId="0" applyFont="1" applyFill="1" applyBorder="1" applyAlignment="1">
      <alignment horizontal="left" vertical="center" wrapText="1"/>
    </xf>
    <xf numFmtId="0" fontId="19"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7" xfId="0" applyFont="1" applyFill="1" applyBorder="1">
      <alignment vertical="center"/>
    </xf>
    <xf numFmtId="0" fontId="19" fillId="2" borderId="14" xfId="0" applyFont="1" applyFill="1" applyBorder="1">
      <alignment vertical="center"/>
    </xf>
    <xf numFmtId="0" fontId="19" fillId="2" borderId="18" xfId="0" applyFont="1" applyFill="1" applyBorder="1">
      <alignment vertical="center"/>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9" fillId="0" borderId="5" xfId="0" applyFont="1" applyBorder="1" applyAlignment="1">
      <alignment horizontal="left" vertical="center" wrapText="1" shrinkToFit="1"/>
    </xf>
    <xf numFmtId="0" fontId="19" fillId="0" borderId="6" xfId="0" applyFont="1" applyBorder="1" applyAlignment="1">
      <alignment horizontal="left" vertical="center" wrapText="1" shrinkToFit="1"/>
    </xf>
    <xf numFmtId="0" fontId="19" fillId="0" borderId="7" xfId="0" applyFont="1" applyBorder="1" applyAlignment="1">
      <alignment horizontal="left" vertical="center" wrapText="1" shrinkToFit="1"/>
    </xf>
    <xf numFmtId="0" fontId="19" fillId="2" borderId="1" xfId="0" applyFont="1" applyFill="1" applyBorder="1" applyAlignment="1">
      <alignment horizontal="center" vertical="center" shrinkToFit="1"/>
    </xf>
    <xf numFmtId="0" fontId="19" fillId="0" borderId="5" xfId="0" applyFont="1" applyBorder="1" applyAlignment="1">
      <alignment horizontal="left" vertical="center"/>
    </xf>
    <xf numFmtId="0" fontId="24" fillId="0" borderId="3" xfId="0" applyFont="1" applyBorder="1" applyAlignment="1">
      <alignment horizontal="left" vertical="center" wrapText="1" shrinkToFit="1"/>
    </xf>
    <xf numFmtId="0" fontId="24" fillId="0" borderId="6" xfId="0" applyFont="1" applyBorder="1" applyAlignment="1">
      <alignment horizontal="left" vertical="center" wrapText="1" shrinkToFit="1"/>
    </xf>
    <xf numFmtId="0" fontId="24" fillId="0" borderId="4" xfId="0" applyFont="1" applyBorder="1" applyAlignment="1">
      <alignment horizontal="left" vertical="center" wrapText="1" shrinkToFit="1"/>
    </xf>
    <xf numFmtId="0" fontId="19" fillId="0" borderId="14" xfId="0" applyFont="1" applyBorder="1" applyAlignment="1">
      <alignment horizontal="center"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3" fillId="0" borderId="87" xfId="0" applyFont="1" applyBorder="1" applyAlignment="1">
      <alignment horizontal="left" vertical="center"/>
    </xf>
    <xf numFmtId="0" fontId="23" fillId="0" borderId="33" xfId="0" applyFont="1" applyBorder="1" applyAlignment="1">
      <alignment horizontal="left" vertical="center"/>
    </xf>
    <xf numFmtId="0" fontId="23" fillId="0" borderId="0" xfId="0" applyFont="1" applyAlignment="1">
      <alignment horizontal="left" vertical="center"/>
    </xf>
    <xf numFmtId="0" fontId="22" fillId="0" borderId="42" xfId="0" applyFont="1" applyBorder="1" applyAlignment="1" applyProtection="1">
      <alignment horizontal="center" vertical="center" wrapText="1" shrinkToFit="1"/>
      <protection locked="0"/>
    </xf>
    <xf numFmtId="0" fontId="22" fillId="0" borderId="52" xfId="0" applyFont="1" applyBorder="1" applyAlignment="1" applyProtection="1">
      <alignment horizontal="center" vertical="center" wrapText="1" shrinkToFit="1"/>
      <protection locked="0"/>
    </xf>
    <xf numFmtId="0" fontId="27" fillId="0" borderId="2" xfId="0" applyFont="1" applyBorder="1" applyAlignment="1">
      <alignment horizontal="left" vertical="center"/>
    </xf>
    <xf numFmtId="176" fontId="20" fillId="4" borderId="40" xfId="0" applyNumberFormat="1" applyFont="1" applyFill="1" applyBorder="1" applyAlignment="1" applyProtection="1">
      <alignment horizontal="right" vertical="center"/>
      <protection locked="0"/>
    </xf>
    <xf numFmtId="176" fontId="20" fillId="4" borderId="29" xfId="0" applyNumberFormat="1" applyFont="1" applyFill="1" applyBorder="1" applyAlignment="1" applyProtection="1">
      <alignment horizontal="right" vertical="center"/>
      <protection locked="0"/>
    </xf>
    <xf numFmtId="176" fontId="20" fillId="4" borderId="30" xfId="0" applyNumberFormat="1" applyFont="1" applyFill="1" applyBorder="1" applyAlignment="1" applyProtection="1">
      <alignment horizontal="right" vertical="center"/>
      <protection locked="0"/>
    </xf>
    <xf numFmtId="0" fontId="27" fillId="0" borderId="97" xfId="0" applyFont="1" applyBorder="1" applyAlignment="1">
      <alignment horizontal="left" vertical="center"/>
    </xf>
    <xf numFmtId="0" fontId="27" fillId="0" borderId="36" xfId="0" applyFont="1" applyBorder="1" applyAlignment="1">
      <alignment horizontal="left" vertical="center"/>
    </xf>
    <xf numFmtId="0" fontId="27" fillId="0" borderId="54" xfId="0" applyFont="1" applyBorder="1" applyAlignment="1">
      <alignment horizontal="left" vertical="center"/>
    </xf>
    <xf numFmtId="0" fontId="27" fillId="0" borderId="99" xfId="0" applyFont="1" applyBorder="1" applyAlignment="1">
      <alignment horizontal="left" vertical="center"/>
    </xf>
    <xf numFmtId="0" fontId="27" fillId="0" borderId="10" xfId="0" applyFont="1" applyBorder="1" applyAlignment="1">
      <alignment horizontal="left" vertical="center"/>
    </xf>
    <xf numFmtId="0" fontId="27" fillId="0" borderId="55" xfId="0" applyFont="1" applyBorder="1" applyAlignment="1">
      <alignment horizontal="left" vertical="center"/>
    </xf>
    <xf numFmtId="0" fontId="55" fillId="2" borderId="0" xfId="0" applyFont="1" applyFill="1" applyAlignment="1" applyProtection="1">
      <alignment horizontal="center" vertical="center" shrinkToFit="1"/>
      <protection locked="0"/>
    </xf>
    <xf numFmtId="0" fontId="58" fillId="4" borderId="19" xfId="0" applyFont="1" applyFill="1" applyBorder="1" applyAlignment="1">
      <alignment vertical="center" shrinkToFit="1"/>
    </xf>
    <xf numFmtId="0" fontId="58" fillId="4" borderId="20" xfId="0" applyFont="1" applyFill="1" applyBorder="1" applyAlignment="1">
      <alignment vertical="center" shrinkToFit="1"/>
    </xf>
    <xf numFmtId="0" fontId="58" fillId="4" borderId="38" xfId="0" applyFont="1" applyFill="1" applyBorder="1" applyAlignment="1">
      <alignment vertical="center" shrinkToFit="1"/>
    </xf>
    <xf numFmtId="0" fontId="22" fillId="0" borderId="2" xfId="0" applyFont="1" applyBorder="1" applyAlignment="1" applyProtection="1">
      <alignment horizontal="left" vertical="top" wrapText="1"/>
      <protection locked="0"/>
    </xf>
    <xf numFmtId="0" fontId="22" fillId="0" borderId="3"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32" fillId="2" borderId="0" xfId="0" applyFont="1" applyFill="1" applyAlignment="1">
      <alignment horizontal="left" vertical="center" wrapText="1"/>
    </xf>
    <xf numFmtId="0" fontId="58" fillId="2" borderId="0" xfId="0"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58" fillId="4" borderId="19" xfId="0" applyFont="1" applyFill="1" applyBorder="1" applyAlignment="1" applyProtection="1">
      <alignment horizontal="center" vertical="center"/>
      <protection locked="0"/>
    </xf>
    <xf numFmtId="0" fontId="12" fillId="4" borderId="38" xfId="0" applyFont="1" applyFill="1" applyBorder="1" applyAlignment="1" applyProtection="1">
      <alignment horizontal="center" vertical="center"/>
      <protection locked="0"/>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19" fillId="2" borderId="37" xfId="0" applyFont="1" applyFill="1" applyBorder="1" applyAlignment="1">
      <alignment vertical="center" wrapText="1"/>
    </xf>
    <xf numFmtId="0" fontId="19" fillId="2" borderId="10" xfId="0" applyFont="1" applyFill="1" applyBorder="1" applyAlignment="1">
      <alignment vertical="center" wrapText="1"/>
    </xf>
    <xf numFmtId="0" fontId="19" fillId="2" borderId="55" xfId="0" applyFont="1" applyFill="1" applyBorder="1" applyAlignment="1">
      <alignment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4" xfId="0" applyFont="1" applyBorder="1" applyAlignment="1">
      <alignment horizontal="center" vertical="center" wrapText="1"/>
    </xf>
    <xf numFmtId="0" fontId="19" fillId="2" borderId="6" xfId="0" applyFont="1" applyFill="1" applyBorder="1">
      <alignment vertical="center"/>
    </xf>
    <xf numFmtId="0" fontId="19" fillId="2" borderId="15" xfId="0" applyFont="1" applyFill="1" applyBorder="1">
      <alignment vertical="center"/>
    </xf>
    <xf numFmtId="0" fontId="19" fillId="2" borderId="0" xfId="0" applyFont="1" applyFill="1">
      <alignment vertical="center"/>
    </xf>
    <xf numFmtId="0" fontId="19" fillId="2" borderId="16" xfId="0" applyFont="1" applyFill="1" applyBorder="1">
      <alignment vertical="center"/>
    </xf>
    <xf numFmtId="0" fontId="55" fillId="2" borderId="0" xfId="0" applyFont="1" applyFill="1" applyAlignment="1">
      <alignment horizontal="center" vertical="center"/>
    </xf>
    <xf numFmtId="0" fontId="26" fillId="0" borderId="8" xfId="0" applyFont="1" applyBorder="1" applyAlignment="1">
      <alignment horizontal="left" vertical="center" shrinkToFit="1"/>
    </xf>
    <xf numFmtId="0" fontId="26" fillId="0" borderId="9" xfId="0" applyFont="1" applyBorder="1" applyAlignment="1">
      <alignment horizontal="left" vertical="center" shrinkToFit="1"/>
    </xf>
    <xf numFmtId="176" fontId="20" fillId="2" borderId="34" xfId="0" applyNumberFormat="1" applyFont="1" applyFill="1" applyBorder="1" applyAlignment="1">
      <alignment horizontal="right" vertical="center"/>
    </xf>
    <xf numFmtId="0" fontId="27" fillId="0" borderId="101" xfId="0" applyFont="1" applyBorder="1" applyAlignment="1">
      <alignment horizontal="left" vertical="center"/>
    </xf>
    <xf numFmtId="0" fontId="58" fillId="4" borderId="19" xfId="0" applyFont="1" applyFill="1" applyBorder="1" applyAlignment="1">
      <alignment horizontal="center" vertical="center" shrinkToFit="1"/>
    </xf>
    <xf numFmtId="0" fontId="58" fillId="4" borderId="20" xfId="0" applyFont="1" applyFill="1" applyBorder="1" applyAlignment="1">
      <alignment horizontal="center" vertical="center" shrinkToFit="1"/>
    </xf>
    <xf numFmtId="0" fontId="58" fillId="4" borderId="38" xfId="0" applyFont="1" applyFill="1" applyBorder="1" applyAlignment="1">
      <alignment horizontal="center" vertical="center" shrinkToFit="1"/>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7" fillId="0" borderId="39" xfId="0" applyFont="1" applyBorder="1" applyAlignment="1">
      <alignment horizontal="left" vertical="center"/>
    </xf>
    <xf numFmtId="0" fontId="22" fillId="0" borderId="42" xfId="0" applyFont="1" applyBorder="1" applyAlignment="1" applyProtection="1">
      <alignment horizontal="left" vertical="center" wrapText="1" shrinkToFit="1"/>
      <protection locked="0"/>
    </xf>
    <xf numFmtId="0" fontId="22" fillId="0" borderId="52" xfId="0" applyFont="1" applyBorder="1" applyAlignment="1" applyProtection="1">
      <alignment horizontal="left" vertical="center" wrapText="1" shrinkToFit="1"/>
      <protection locked="0"/>
    </xf>
    <xf numFmtId="176" fontId="19" fillId="0" borderId="12" xfId="0" quotePrefix="1" applyNumberFormat="1" applyFont="1" applyBorder="1" applyAlignment="1">
      <alignment horizontal="right" vertical="center"/>
    </xf>
    <xf numFmtId="176" fontId="19" fillId="0" borderId="12" xfId="0" applyNumberFormat="1" applyFont="1" applyBorder="1" applyAlignment="1">
      <alignment horizontal="right" vertical="center"/>
    </xf>
    <xf numFmtId="0" fontId="20" fillId="0" borderId="1" xfId="0" applyFont="1" applyBorder="1" applyAlignment="1">
      <alignment horizontal="center" vertical="center"/>
    </xf>
    <xf numFmtId="0" fontId="0" fillId="0" borderId="0" xfId="0" applyBorder="1" applyAlignment="1">
      <alignment vertical="top"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9" xfId="0" applyFont="1" applyBorder="1">
      <alignment vertical="center"/>
    </xf>
    <xf numFmtId="0" fontId="29" fillId="0" borderId="20" xfId="0" applyFont="1" applyBorder="1">
      <alignment vertical="center"/>
    </xf>
    <xf numFmtId="0" fontId="29" fillId="0" borderId="38" xfId="0" applyFont="1" applyBorder="1">
      <alignment vertical="center"/>
    </xf>
    <xf numFmtId="0" fontId="16" fillId="0" borderId="5" xfId="0" applyFont="1" applyBorder="1">
      <alignment vertical="center"/>
    </xf>
    <xf numFmtId="0" fontId="16"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9" fillId="2" borderId="42" xfId="0" applyFont="1" applyFill="1" applyBorder="1" applyAlignment="1">
      <alignment horizontal="center" vertical="center" wrapText="1" shrinkToFit="1"/>
    </xf>
    <xf numFmtId="0" fontId="29" fillId="2" borderId="1" xfId="0" applyFont="1" applyFill="1" applyBorder="1" applyAlignment="1">
      <alignment horizontal="center" vertical="center" wrapText="1" shrinkToFit="1"/>
    </xf>
    <xf numFmtId="0" fontId="29" fillId="2" borderId="52" xfId="0" applyFont="1" applyFill="1" applyBorder="1" applyAlignment="1">
      <alignment horizontal="center" vertical="center" wrapText="1" shrinkToFit="1"/>
    </xf>
    <xf numFmtId="0" fontId="29" fillId="2" borderId="42"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42"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29" fillId="2" borderId="52" xfId="0" applyFont="1" applyFill="1" applyBorder="1" applyAlignment="1">
      <alignment horizontal="center" vertical="center" shrinkToFit="1"/>
    </xf>
    <xf numFmtId="0" fontId="29" fillId="0" borderId="48" xfId="0" applyFont="1" applyBorder="1" applyAlignment="1">
      <alignment horizontal="center" vertical="center" wrapText="1"/>
    </xf>
    <xf numFmtId="0" fontId="29" fillId="0" borderId="53" xfId="0" applyFont="1" applyBorder="1" applyAlignment="1">
      <alignment horizontal="center" vertical="center" wrapText="1"/>
    </xf>
    <xf numFmtId="0" fontId="16" fillId="2" borderId="5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29" fillId="2" borderId="85"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86" xfId="0" applyFont="1" applyFill="1" applyBorder="1" applyAlignment="1">
      <alignment horizontal="center" vertical="center"/>
    </xf>
    <xf numFmtId="0" fontId="29" fillId="2" borderId="15" xfId="0" applyFont="1" applyFill="1" applyBorder="1" applyAlignment="1">
      <alignment horizontal="center" vertical="center"/>
    </xf>
    <xf numFmtId="0" fontId="29" fillId="2" borderId="0" xfId="0" applyFont="1" applyFill="1" applyAlignment="1">
      <alignment horizontal="center" vertical="center"/>
    </xf>
    <xf numFmtId="0" fontId="29" fillId="2" borderId="16" xfId="0" applyFont="1" applyFill="1" applyBorder="1" applyAlignment="1">
      <alignment horizontal="center" vertical="center"/>
    </xf>
    <xf numFmtId="0" fontId="29" fillId="2" borderId="84" xfId="0" applyFont="1" applyFill="1" applyBorder="1" applyAlignment="1">
      <alignment horizontal="center" vertical="center"/>
    </xf>
    <xf numFmtId="0" fontId="29" fillId="2" borderId="87" xfId="0" applyFont="1" applyFill="1" applyBorder="1" applyAlignment="1">
      <alignment horizontal="center" vertical="center"/>
    </xf>
    <xf numFmtId="0" fontId="29" fillId="2" borderId="88" xfId="0" applyFont="1" applyFill="1" applyBorder="1" applyAlignment="1">
      <alignment horizontal="center" vertical="center"/>
    </xf>
    <xf numFmtId="0" fontId="29" fillId="2" borderId="85"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86"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left" vertical="top" wrapText="1"/>
    </xf>
    <xf numFmtId="49" fontId="68" fillId="0" borderId="0" xfId="56" applyNumberFormat="1" applyFont="1" applyAlignment="1">
      <alignment horizontal="right" vertical="center"/>
    </xf>
    <xf numFmtId="0" fontId="68" fillId="0" borderId="0" xfId="56" applyFont="1" applyAlignment="1">
      <alignment horizontal="distributed" vertical="center"/>
    </xf>
    <xf numFmtId="0" fontId="68" fillId="0" borderId="0" xfId="56" applyFont="1" applyAlignment="1">
      <alignment horizontal="left" vertical="center" shrinkToFit="1"/>
    </xf>
    <xf numFmtId="0" fontId="0" fillId="0" borderId="0" xfId="0" applyAlignment="1">
      <alignment horizontal="distributed" vertical="center"/>
    </xf>
    <xf numFmtId="0" fontId="69" fillId="0" borderId="0" xfId="56" applyFont="1" applyAlignment="1">
      <alignment horizontal="distributed" vertical="center"/>
    </xf>
    <xf numFmtId="0" fontId="8" fillId="0" borderId="0" xfId="0" applyFont="1" applyAlignment="1">
      <alignment horizontal="distributed" vertical="center"/>
    </xf>
    <xf numFmtId="0" fontId="68" fillId="0" borderId="0" xfId="56" applyFont="1" applyAlignment="1">
      <alignment horizontal="center" vertical="center" wrapText="1"/>
    </xf>
    <xf numFmtId="0" fontId="68" fillId="0" borderId="0" xfId="56" applyFont="1" applyAlignment="1">
      <alignment horizontal="left" vertical="center" wrapText="1"/>
    </xf>
    <xf numFmtId="38" fontId="68" fillId="2" borderId="0" xfId="57" applyFont="1" applyFill="1" applyBorder="1" applyAlignment="1">
      <alignment horizontal="right" vertical="center"/>
    </xf>
    <xf numFmtId="0" fontId="68" fillId="0" borderId="1" xfId="56" applyFont="1" applyBorder="1" applyAlignment="1">
      <alignment horizontal="center" vertical="center"/>
    </xf>
    <xf numFmtId="0" fontId="68" fillId="32" borderId="1" xfId="56" applyFont="1" applyFill="1" applyBorder="1" applyAlignment="1" applyProtection="1">
      <alignment horizontal="center" vertical="center" shrinkToFit="1"/>
      <protection locked="0"/>
    </xf>
    <xf numFmtId="0" fontId="68" fillId="0" borderId="1" xfId="56" applyFont="1" applyBorder="1" applyAlignment="1">
      <alignment horizontal="center" vertical="center" textRotation="255" shrinkToFit="1"/>
    </xf>
    <xf numFmtId="180" fontId="2" fillId="33" borderId="12" xfId="58" applyNumberFormat="1" applyFill="1" applyBorder="1" applyAlignment="1">
      <alignment horizontal="center" vertical="center" shrinkToFit="1"/>
    </xf>
    <xf numFmtId="180" fontId="2" fillId="33" borderId="13" xfId="58" applyNumberFormat="1" applyFill="1" applyBorder="1" applyAlignment="1">
      <alignment horizontal="center" vertical="center" shrinkToFit="1"/>
    </xf>
    <xf numFmtId="0" fontId="2" fillId="0" borderId="12" xfId="58" applyBorder="1" applyAlignment="1">
      <alignment horizontal="center" vertical="center" wrapText="1" shrinkToFit="1"/>
    </xf>
    <xf numFmtId="0" fontId="2" fillId="0" borderId="13" xfId="58" applyBorder="1" applyAlignment="1">
      <alignment horizontal="center" vertical="center" shrinkToFit="1"/>
    </xf>
    <xf numFmtId="0" fontId="73" fillId="33" borderId="12" xfId="58" applyFont="1" applyFill="1" applyBorder="1" applyAlignment="1">
      <alignment horizontal="center" vertical="center" wrapText="1" shrinkToFit="1"/>
    </xf>
    <xf numFmtId="0" fontId="73" fillId="33" borderId="13" xfId="58" applyFont="1" applyFill="1" applyBorder="1" applyAlignment="1">
      <alignment horizontal="center" vertical="center" wrapText="1" shrinkToFit="1"/>
    </xf>
    <xf numFmtId="0" fontId="74" fillId="33" borderId="12" xfId="58" applyFont="1" applyFill="1" applyBorder="1" applyAlignment="1">
      <alignment horizontal="center" vertical="center" wrapText="1" shrinkToFit="1"/>
    </xf>
    <xf numFmtId="0" fontId="74" fillId="33" borderId="13" xfId="58" applyFont="1" applyFill="1" applyBorder="1" applyAlignment="1">
      <alignment horizontal="center" vertical="center" wrapText="1" shrinkToFit="1"/>
    </xf>
    <xf numFmtId="0" fontId="2" fillId="33" borderId="12" xfId="58" applyFill="1" applyBorder="1" applyAlignment="1">
      <alignment horizontal="center" vertical="center" shrinkToFit="1"/>
    </xf>
    <xf numFmtId="0" fontId="2" fillId="33" borderId="13" xfId="58" applyFill="1" applyBorder="1" applyAlignment="1">
      <alignment horizontal="center" vertical="center" shrinkToFit="1"/>
    </xf>
    <xf numFmtId="0" fontId="29" fillId="0" borderId="0" xfId="0" applyFont="1" applyAlignment="1">
      <alignment horizontal="left" vertical="center" wrapText="1"/>
    </xf>
    <xf numFmtId="0" fontId="0" fillId="0" borderId="0" xfId="0" applyFont="1">
      <alignment vertical="center"/>
    </xf>
    <xf numFmtId="0" fontId="19" fillId="0" borderId="2" xfId="0" applyFont="1" applyBorder="1" applyAlignment="1">
      <alignment horizontal="left" vertical="center" shrinkToFit="1"/>
    </xf>
    <xf numFmtId="0" fontId="19" fillId="0" borderId="3" xfId="0" applyFont="1" applyBorder="1" applyAlignment="1">
      <alignment horizontal="left" vertical="center" shrinkToFit="1"/>
    </xf>
    <xf numFmtId="10" fontId="20" fillId="4" borderId="85" xfId="55" applyNumberFormat="1" applyFont="1" applyFill="1" applyBorder="1" applyAlignment="1" applyProtection="1">
      <alignment horizontal="center" vertical="center" shrinkToFit="1"/>
      <protection locked="0"/>
    </xf>
    <xf numFmtId="10" fontId="20" fillId="4" borderId="86" xfId="55" applyNumberFormat="1" applyFont="1" applyFill="1" applyBorder="1" applyAlignment="1" applyProtection="1">
      <alignment horizontal="center" vertical="center" shrinkToFit="1"/>
      <protection locked="0"/>
    </xf>
    <xf numFmtId="10" fontId="20" fillId="4" borderId="84" xfId="55" applyNumberFormat="1" applyFont="1" applyFill="1" applyBorder="1" applyAlignment="1" applyProtection="1">
      <alignment horizontal="center" vertical="center" shrinkToFit="1"/>
      <protection locked="0"/>
    </xf>
    <xf numFmtId="10" fontId="20" fillId="4" borderId="88" xfId="55" applyNumberFormat="1" applyFont="1" applyFill="1" applyBorder="1" applyAlignment="1" applyProtection="1">
      <alignment horizontal="center" vertical="center" shrinkToFit="1"/>
      <protection locked="0"/>
    </xf>
  </cellXfs>
  <cellStyles count="60">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桁区切り 3" xfId="57"/>
    <cellStyle name="桁区切り 4" xfId="59"/>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標準 5" xfId="56"/>
    <cellStyle name="標準 6" xfId="58"/>
    <cellStyle name="良い 2" xfId="47"/>
  </cellStyles>
  <dxfs count="0"/>
  <tableStyles count="0" defaultTableStyle="TableStyleMedium2" defaultPivotStyle="PivotStyleLight16"/>
  <colors>
    <mruColors>
      <color rgb="FFFFFFCC"/>
      <color rgb="FFFCD5B5"/>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27</xdr:col>
      <xdr:colOff>163628</xdr:colOff>
      <xdr:row>1</xdr:row>
      <xdr:rowOff>96940</xdr:rowOff>
    </xdr:from>
    <xdr:to>
      <xdr:col>33</xdr:col>
      <xdr:colOff>534363</xdr:colOff>
      <xdr:row>5</xdr:row>
      <xdr:rowOff>224579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031528" y="344590"/>
          <a:ext cx="4171210" cy="127063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en-US" sz="1100"/>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61161" y="1153321"/>
            <a:ext cx="331013" cy="1085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121922</xdr:colOff>
      <xdr:row>6</xdr:row>
      <xdr:rowOff>104775</xdr:rowOff>
    </xdr:from>
    <xdr:to>
      <xdr:col>25</xdr:col>
      <xdr:colOff>388613</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1922" y="1781175"/>
          <a:ext cx="9648816" cy="1396810"/>
          <a:chOff x="173869" y="1531263"/>
          <a:chExt cx="9609317" cy="1397226"/>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73869" y="1531263"/>
            <a:ext cx="9597063" cy="1397226"/>
            <a:chOff x="-99607" y="4260273"/>
            <a:chExt cx="9491460"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9607" y="4260273"/>
              <a:ext cx="9491460"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3527927" y="4608891"/>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３－２（交付金）</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6106139" y="4607626"/>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３－１（交付金）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08016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61611" y="4298687"/>
              <a:ext cx="919508"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4717741" y="4932216"/>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058394" y="5333999"/>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685087"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4997997" y="1607113"/>
            <a:ext cx="1059092" cy="448181"/>
          </a:xfrm>
          <a:prstGeom prst="wedgeEllipseCallout">
            <a:avLst>
              <a:gd name="adj1" fmla="val -53762"/>
              <a:gd name="adj2" fmla="val 4727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086103" y="1663096"/>
            <a:ext cx="1018415" cy="477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r>
              <a:rPr kumimoji="1" lang="ja-JP" altLang="en-US" sz="800" b="1">
                <a:solidFill>
                  <a:schemeClr val="dk1"/>
                </a:solidFill>
                <a:effectLst/>
                <a:latin typeface="+mn-lt"/>
                <a:ea typeface="+mn-ea"/>
                <a:cs typeface="+mn-cs"/>
              </a:rPr>
              <a:t>（</a:t>
            </a:r>
            <a:r>
              <a:rPr kumimoji="1" lang="en-US" altLang="ja-JP" sz="800" b="1">
                <a:solidFill>
                  <a:schemeClr val="dk1"/>
                </a:solidFill>
                <a:effectLst/>
                <a:latin typeface="+mn-lt"/>
                <a:ea typeface="+mn-ea"/>
                <a:cs typeface="+mn-cs"/>
              </a:rPr>
              <a:t>【</a:t>
            </a:r>
            <a:r>
              <a:rPr kumimoji="1" lang="ja-JP" altLang="en-US" sz="800" b="1">
                <a:solidFill>
                  <a:schemeClr val="dk1"/>
                </a:solidFill>
                <a:effectLst/>
                <a:latin typeface="+mn-lt"/>
                <a:ea typeface="+mn-ea"/>
                <a:cs typeface="+mn-cs"/>
              </a:rPr>
              <a:t>入力用</a:t>
            </a:r>
            <a:r>
              <a:rPr kumimoji="1" lang="en-US" altLang="ja-JP" sz="800" b="1">
                <a:solidFill>
                  <a:schemeClr val="dk1"/>
                </a:solidFill>
                <a:effectLst/>
                <a:latin typeface="+mn-lt"/>
                <a:ea typeface="+mn-ea"/>
                <a:cs typeface="+mn-cs"/>
              </a:rPr>
              <a:t>】</a:t>
            </a:r>
            <a:r>
              <a:rPr kumimoji="1" lang="ja-JP" altLang="en-US" sz="800" b="1">
                <a:solidFill>
                  <a:schemeClr val="dk1"/>
                </a:solidFill>
                <a:effectLst/>
                <a:latin typeface="+mn-lt"/>
                <a:ea typeface="+mn-ea"/>
                <a:cs typeface="+mn-cs"/>
              </a:rPr>
              <a:t>は提出不要）</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9051496"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140248"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24</xdr:col>
      <xdr:colOff>944881</xdr:colOff>
      <xdr:row>7</xdr:row>
      <xdr:rowOff>127635</xdr:rowOff>
    </xdr:from>
    <xdr:to>
      <xdr:col>24</xdr:col>
      <xdr:colOff>2037228</xdr:colOff>
      <xdr:row>11</xdr:row>
      <xdr:rowOff>6873</xdr:rowOff>
    </xdr:to>
    <xdr:sp macro="" textlink="">
      <xdr:nvSpPr>
        <xdr:cNvPr id="26" name="フローチャート: 書類 25">
          <a:extLst>
            <a:ext uri="{FF2B5EF4-FFF2-40B4-BE49-F238E27FC236}">
              <a16:creationId xmlns:a16="http://schemas.microsoft.com/office/drawing/2014/main" id="{00000000-0008-0000-0000-00001A000000}"/>
            </a:ext>
          </a:extLst>
        </xdr:cNvPr>
        <xdr:cNvSpPr/>
      </xdr:nvSpPr>
      <xdr:spPr bwMode="auto">
        <a:xfrm>
          <a:off x="7879081" y="2101215"/>
          <a:ext cx="1092347" cy="885078"/>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en-US" altLang="ja-JP" sz="1200" b="1" baseline="0"/>
            <a:t> 【</a:t>
          </a:r>
          <a:r>
            <a:rPr kumimoji="1" lang="ja-JP" altLang="en-US" sz="1200" b="1" baseline="0"/>
            <a:t>福島県独自</a:t>
          </a:r>
          <a:r>
            <a:rPr kumimoji="1" lang="en-US" altLang="ja-JP" sz="1200" b="1" baseline="0"/>
            <a:t>】</a:t>
          </a:r>
        </a:p>
        <a:p>
          <a:pPr algn="l"/>
          <a:r>
            <a:rPr kumimoji="1" lang="en-US" altLang="ja-JP" sz="1400" b="1" baseline="0"/>
            <a:t> </a:t>
          </a:r>
          <a:r>
            <a:rPr kumimoji="1" lang="ja-JP" altLang="en-US" sz="1400" b="1" baseline="0"/>
            <a:t>実績報告書</a:t>
          </a:r>
          <a:endParaRPr kumimoji="1" lang="en-US" altLang="ja-JP" sz="1400" b="1" baseline="0"/>
        </a:p>
        <a:p>
          <a:pPr algn="l"/>
          <a:r>
            <a:rPr kumimoji="1" lang="ja-JP" altLang="en-US" sz="1400" b="1" baseline="0"/>
            <a:t> 第３号様式</a:t>
          </a:r>
          <a:endParaRPr kumimoji="1" lang="en-US" altLang="ja-JP" sz="1400" b="1"/>
        </a:p>
      </xdr:txBody>
    </xdr:sp>
    <xdr:clientData/>
  </xdr:twoCellAnchor>
  <xdr:twoCellAnchor>
    <xdr:from>
      <xdr:col>2</xdr:col>
      <xdr:colOff>91442</xdr:colOff>
      <xdr:row>7</xdr:row>
      <xdr:rowOff>173355</xdr:rowOff>
    </xdr:from>
    <xdr:to>
      <xdr:col>11</xdr:col>
      <xdr:colOff>46068</xdr:colOff>
      <xdr:row>11</xdr:row>
      <xdr:rowOff>52795</xdr:rowOff>
    </xdr:to>
    <xdr:sp macro="" textlink="">
      <xdr:nvSpPr>
        <xdr:cNvPr id="27" name="フローチャート: 書類 26">
          <a:extLst>
            <a:ext uri="{FF2B5EF4-FFF2-40B4-BE49-F238E27FC236}">
              <a16:creationId xmlns:a16="http://schemas.microsoft.com/office/drawing/2014/main" id="{00000000-0008-0000-0000-00001B000000}"/>
            </a:ext>
          </a:extLst>
        </xdr:cNvPr>
        <xdr:cNvSpPr/>
      </xdr:nvSpPr>
      <xdr:spPr bwMode="auto">
        <a:xfrm>
          <a:off x="1165862" y="2146935"/>
          <a:ext cx="1051906" cy="885280"/>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基本情報</a:t>
          </a:r>
          <a:endParaRPr lang="ja-JP" altLang="ja-JP" sz="1400">
            <a:effectLst/>
          </a:endParaRPr>
        </a:p>
        <a:p>
          <a:r>
            <a:rPr kumimoji="1" lang="en-US" altLang="ja-JP" sz="1400" b="1" baseline="0">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24</xdr:col>
      <xdr:colOff>533402</xdr:colOff>
      <xdr:row>6</xdr:row>
      <xdr:rowOff>125340</xdr:rowOff>
    </xdr:from>
    <xdr:to>
      <xdr:col>24</xdr:col>
      <xdr:colOff>1196747</xdr:colOff>
      <xdr:row>7</xdr:row>
      <xdr:rowOff>47362</xdr:rowOff>
    </xdr:to>
    <xdr:sp macro="" textlink="">
      <xdr:nvSpPr>
        <xdr:cNvPr id="30" name="吹き出し: 円形 9">
          <a:extLst>
            <a:ext uri="{FF2B5EF4-FFF2-40B4-BE49-F238E27FC236}">
              <a16:creationId xmlns:a16="http://schemas.microsoft.com/office/drawing/2014/main" id="{00000000-0008-0000-0000-00001E000000}"/>
            </a:ext>
          </a:extLst>
        </xdr:cNvPr>
        <xdr:cNvSpPr/>
      </xdr:nvSpPr>
      <xdr:spPr bwMode="auto">
        <a:xfrm>
          <a:off x="7467602" y="1847460"/>
          <a:ext cx="663345" cy="17348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620778</xdr:colOff>
      <xdr:row>6</xdr:row>
      <xdr:rowOff>104775</xdr:rowOff>
    </xdr:from>
    <xdr:to>
      <xdr:col>24</xdr:col>
      <xdr:colOff>1260510</xdr:colOff>
      <xdr:row>7</xdr:row>
      <xdr:rowOff>105431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554978" y="1826895"/>
          <a:ext cx="639732" cy="252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27</xdr:col>
      <xdr:colOff>99060</xdr:colOff>
      <xdr:row>7</xdr:row>
      <xdr:rowOff>22860</xdr:rowOff>
    </xdr:from>
    <xdr:to>
      <xdr:col>34</xdr:col>
      <xdr:colOff>547212</xdr:colOff>
      <xdr:row>13</xdr:row>
      <xdr:rowOff>300515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9951720" y="1996440"/>
          <a:ext cx="4860132" cy="1626395"/>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400">
              <a:latin typeface="メイリオ" panose="020B0604030504040204" pitchFamily="50" charset="-128"/>
              <a:ea typeface="メイリオ" panose="020B0604030504040204" pitchFamily="50" charset="-128"/>
            </a:rPr>
            <a:t>　本様式は「</a:t>
          </a:r>
          <a:r>
            <a:rPr kumimoji="1" lang="ja-JP" altLang="en-US" sz="1600" b="1">
              <a:solidFill>
                <a:srgbClr val="FF0000"/>
              </a:solidFill>
              <a:latin typeface="メイリオ" panose="020B0604030504040204" pitchFamily="50" charset="-128"/>
              <a:ea typeface="メイリオ" panose="020B0604030504040204" pitchFamily="50" charset="-128"/>
            </a:rPr>
            <a:t>福島県</a:t>
          </a:r>
          <a:r>
            <a:rPr kumimoji="1" lang="ja-JP" altLang="en-US" sz="1400">
              <a:latin typeface="メイリオ" panose="020B0604030504040204" pitchFamily="50" charset="-128"/>
              <a:ea typeface="メイリオ" panose="020B0604030504040204" pitchFamily="50" charset="-128"/>
            </a:rPr>
            <a:t>」提出用の専用様式となっております。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11</xdr:col>
      <xdr:colOff>68580</xdr:colOff>
      <xdr:row>6</xdr:row>
      <xdr:rowOff>167640</xdr:rowOff>
    </xdr:from>
    <xdr:to>
      <xdr:col>15</xdr:col>
      <xdr:colOff>45615</xdr:colOff>
      <xdr:row>7</xdr:row>
      <xdr:rowOff>89662</xdr:rowOff>
    </xdr:to>
    <xdr:sp macro="" textlink="">
      <xdr:nvSpPr>
        <xdr:cNvPr id="33" name="吹き出し: 円形 9">
          <a:extLst>
            <a:ext uri="{FF2B5EF4-FFF2-40B4-BE49-F238E27FC236}">
              <a16:creationId xmlns:a16="http://schemas.microsoft.com/office/drawing/2014/main" id="{00000000-0008-0000-0000-000021000000}"/>
            </a:ext>
          </a:extLst>
        </xdr:cNvPr>
        <xdr:cNvSpPr/>
      </xdr:nvSpPr>
      <xdr:spPr bwMode="auto">
        <a:xfrm>
          <a:off x="2240280" y="1653540"/>
          <a:ext cx="670455" cy="17348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52943</xdr:colOff>
      <xdr:row>6</xdr:row>
      <xdr:rowOff>154305</xdr:rowOff>
    </xdr:from>
    <xdr:to>
      <xdr:col>14</xdr:col>
      <xdr:colOff>175261</xdr:colOff>
      <xdr:row>7</xdr:row>
      <xdr:rowOff>152400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46563" y="1640205"/>
          <a:ext cx="503318" cy="24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160020</xdr:colOff>
      <xdr:row>5</xdr:row>
      <xdr:rowOff>129540</xdr:rowOff>
    </xdr:from>
    <xdr:to>
      <xdr:col>42</xdr:col>
      <xdr:colOff>402688</xdr:colOff>
      <xdr:row>11</xdr:row>
      <xdr:rowOff>108244</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09360" y="906780"/>
          <a:ext cx="3610708" cy="1083604"/>
          <a:chOff x="6172200" y="2790824"/>
          <a:chExt cx="5086350" cy="1001821"/>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172200" y="2790824"/>
            <a:ext cx="5086350" cy="10018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ja-JP" sz="1100">
                <a:solidFill>
                  <a:schemeClr val="dk1"/>
                </a:solidFill>
                <a:effectLst/>
                <a:latin typeface="+mn-lt"/>
                <a:ea typeface="+mn-ea"/>
                <a:cs typeface="+mn-cs"/>
              </a:rPr>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（別紙様式３</a:t>
            </a:r>
            <a:r>
              <a:rPr kumimoji="1" lang="en-US" altLang="ja-JP" sz="1100"/>
              <a:t>-</a:t>
            </a:r>
            <a:r>
              <a:rPr kumimoji="1" lang="ja-JP" altLang="en-US" sz="1100"/>
              <a:t>１</a:t>
            </a:r>
            <a:r>
              <a:rPr kumimoji="1" lang="ja-JP" altLang="en-US" sz="1100">
                <a:latin typeface="+mn-ea"/>
                <a:ea typeface="+mn-ea"/>
              </a:rPr>
              <a:t>、３</a:t>
            </a:r>
            <a:r>
              <a:rPr kumimoji="1" lang="en-US" altLang="ja-JP" sz="1100">
                <a:latin typeface="+mn-ea"/>
                <a:ea typeface="+mn-ea"/>
              </a:rPr>
              <a:t>-</a:t>
            </a:r>
            <a:r>
              <a:rPr kumimoji="1" lang="ja-JP" altLang="en-US" sz="1100">
                <a:latin typeface="+mn-ea"/>
                <a:ea typeface="+mn-ea"/>
              </a:rPr>
              <a:t>２</a:t>
            </a:r>
            <a:r>
              <a:rPr kumimoji="1" lang="ja-JP" altLang="en-US" sz="1100"/>
              <a:t>）</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581154" y="3515884"/>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43</xdr:col>
      <xdr:colOff>0</xdr:colOff>
      <xdr:row>5</xdr:row>
      <xdr:rowOff>0</xdr:rowOff>
    </xdr:from>
    <xdr:to>
      <xdr:col>50</xdr:col>
      <xdr:colOff>539592</xdr:colOff>
      <xdr:row>12</xdr:row>
      <xdr:rowOff>15240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0134600" y="777240"/>
          <a:ext cx="4860132" cy="1402080"/>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3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3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3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3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300">
              <a:latin typeface="メイリオ" panose="020B0604030504040204" pitchFamily="50" charset="-128"/>
              <a:ea typeface="メイリオ" panose="020B0604030504040204" pitchFamily="50" charset="-128"/>
            </a:rPr>
            <a:t>　本様式は「</a:t>
          </a:r>
          <a:r>
            <a:rPr kumimoji="1" lang="ja-JP" altLang="en-US" sz="1300" b="1">
              <a:solidFill>
                <a:srgbClr val="FF0000"/>
              </a:solidFill>
              <a:latin typeface="メイリオ" panose="020B0604030504040204" pitchFamily="50" charset="-128"/>
              <a:ea typeface="メイリオ" panose="020B0604030504040204" pitchFamily="50" charset="-128"/>
            </a:rPr>
            <a:t>福島県</a:t>
          </a:r>
          <a:r>
            <a:rPr kumimoji="1" lang="ja-JP" altLang="en-US" sz="1300">
              <a:latin typeface="メイリオ" panose="020B0604030504040204" pitchFamily="50" charset="-128"/>
              <a:ea typeface="メイリオ" panose="020B0604030504040204" pitchFamily="50" charset="-128"/>
            </a:rPr>
            <a:t>」提出用の専用様式となっております。</a:t>
          </a:r>
          <a:endParaRPr kumimoji="1" lang="en-US" altLang="ja-JP" sz="1300">
            <a:latin typeface="メイリオ" panose="020B0604030504040204" pitchFamily="50" charset="-128"/>
            <a:ea typeface="メイリオ" panose="020B0604030504040204" pitchFamily="50" charset="-128"/>
          </a:endParaRPr>
        </a:p>
        <a:p>
          <a:pPr algn="l"/>
          <a:r>
            <a:rPr kumimoji="1" lang="ja-JP" altLang="en-US" sz="13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300">
            <a:latin typeface="メイリオ" panose="020B0604030504040204" pitchFamily="50" charset="-128"/>
            <a:ea typeface="メイリオ" panose="020B0604030504040204" pitchFamily="50" charset="-128"/>
          </a:endParaRPr>
        </a:p>
      </xdr:txBody>
    </xdr:sp>
    <xdr:clientData/>
  </xdr:twoCellAnchor>
  <xdr:twoCellAnchor>
    <xdr:from>
      <xdr:col>34</xdr:col>
      <xdr:colOff>30483</xdr:colOff>
      <xdr:row>1</xdr:row>
      <xdr:rowOff>45726</xdr:rowOff>
    </xdr:from>
    <xdr:to>
      <xdr:col>35</xdr:col>
      <xdr:colOff>114843</xdr:colOff>
      <xdr:row>3</xdr:row>
      <xdr:rowOff>20466</xdr:rowOff>
    </xdr:to>
    <xdr:sp macro="" textlink="">
      <xdr:nvSpPr>
        <xdr:cNvPr id="8" name="楕円 7">
          <a:extLst>
            <a:ext uri="{FF2B5EF4-FFF2-40B4-BE49-F238E27FC236}">
              <a16:creationId xmlns:a16="http://schemas.microsoft.com/office/drawing/2014/main" id="{00000000-0008-0000-0100-000008000000}"/>
            </a:ext>
          </a:extLst>
        </xdr:cNvPr>
        <xdr:cNvSpPr>
          <a:spLocks noChangeAspect="1"/>
        </xdr:cNvSpPr>
      </xdr:nvSpPr>
      <xdr:spPr>
        <a:xfrm>
          <a:off x="5844543" y="297186"/>
          <a:ext cx="252000" cy="256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25400</xdr:colOff>
      <xdr:row>0</xdr:row>
      <xdr:rowOff>22225</xdr:rowOff>
    </xdr:from>
    <xdr:to>
      <xdr:col>64</xdr:col>
      <xdr:colOff>152400</xdr:colOff>
      <xdr:row>5</xdr:row>
      <xdr:rowOff>113574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082000" y="22225"/>
          <a:ext cx="7366000" cy="1589949"/>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400">
              <a:latin typeface="メイリオ" panose="020B0604030504040204" pitchFamily="50" charset="-128"/>
              <a:ea typeface="メイリオ" panose="020B0604030504040204" pitchFamily="50" charset="-128"/>
            </a:rPr>
            <a:t>　本様式は「</a:t>
          </a:r>
          <a:r>
            <a:rPr kumimoji="1" lang="ja-JP" altLang="en-US" sz="1600" b="1">
              <a:solidFill>
                <a:srgbClr val="FF0000"/>
              </a:solidFill>
              <a:latin typeface="メイリオ" panose="020B0604030504040204" pitchFamily="50" charset="-128"/>
              <a:ea typeface="メイリオ" panose="020B0604030504040204" pitchFamily="50" charset="-128"/>
            </a:rPr>
            <a:t>福島県</a:t>
          </a:r>
          <a:r>
            <a:rPr kumimoji="1" lang="ja-JP" altLang="en-US" sz="1400">
              <a:latin typeface="メイリオ" panose="020B0604030504040204" pitchFamily="50" charset="-128"/>
              <a:ea typeface="メイリオ" panose="020B0604030504040204" pitchFamily="50" charset="-128"/>
            </a:rPr>
            <a:t>」提出用の専用様式となっております。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22</xdr:col>
      <xdr:colOff>233362</xdr:colOff>
      <xdr:row>0</xdr:row>
      <xdr:rowOff>52388</xdr:rowOff>
    </xdr:from>
    <xdr:to>
      <xdr:col>22</xdr:col>
      <xdr:colOff>747033</xdr:colOff>
      <xdr:row>2</xdr:row>
      <xdr:rowOff>2722</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17473612" y="52388"/>
          <a:ext cx="513671" cy="47420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者</a:t>
          </a:r>
        </a:p>
      </xdr:txBody>
    </xdr:sp>
    <xdr:clientData/>
  </xdr:twoCellAnchor>
  <xdr:twoCellAnchor>
    <xdr:from>
      <xdr:col>26</xdr:col>
      <xdr:colOff>30480</xdr:colOff>
      <xdr:row>5</xdr:row>
      <xdr:rowOff>284481</xdr:rowOff>
    </xdr:from>
    <xdr:to>
      <xdr:col>74</xdr:col>
      <xdr:colOff>121920</xdr:colOff>
      <xdr:row>10</xdr:row>
      <xdr:rowOff>142241</xdr:rowOff>
    </xdr:to>
    <xdr:sp macro="" textlink="">
      <xdr:nvSpPr>
        <xdr:cNvPr id="7" name="正方形/長方形 6">
          <a:extLst>
            <a:ext uri="{FF2B5EF4-FFF2-40B4-BE49-F238E27FC236}">
              <a16:creationId xmlns:a16="http://schemas.microsoft.com/office/drawing/2014/main" id="{08F50022-4A02-4AB0-A776-60DEBED405BC}"/>
            </a:ext>
          </a:extLst>
        </xdr:cNvPr>
        <xdr:cNvSpPr/>
      </xdr:nvSpPr>
      <xdr:spPr bwMode="auto">
        <a:xfrm>
          <a:off x="19009360" y="1778001"/>
          <a:ext cx="8382000" cy="2245360"/>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t" anchorCtr="0" upright="1"/>
        <a:lstStyle/>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のセルに福島県から振り込まれた令和</a:t>
          </a:r>
          <a:r>
            <a:rPr kumimoji="1" lang="en-US" altLang="ja-JP" sz="1400">
              <a:latin typeface="メイリオ" panose="020B0604030504040204" pitchFamily="50" charset="-128"/>
              <a:ea typeface="メイリオ" panose="020B0604030504040204" pitchFamily="50" charset="-128"/>
            </a:rPr>
            <a:t>6</a:t>
          </a:r>
          <a:r>
            <a:rPr kumimoji="1" lang="ja-JP" altLang="en-US" sz="1400">
              <a:latin typeface="メイリオ" panose="020B0604030504040204" pitchFamily="50" charset="-128"/>
              <a:ea typeface="メイリオ" panose="020B0604030504040204" pitchFamily="50" charset="-128"/>
            </a:rPr>
            <a:t>年</a:t>
          </a:r>
          <a:r>
            <a:rPr kumimoji="1" lang="en-US" altLang="ja-JP" sz="1400">
              <a:latin typeface="メイリオ" panose="020B0604030504040204" pitchFamily="50" charset="-128"/>
              <a:ea typeface="メイリオ" panose="020B0604030504040204" pitchFamily="50" charset="-128"/>
            </a:rPr>
            <a:t>2</a:t>
          </a:r>
          <a:r>
            <a:rPr kumimoji="1" lang="ja-JP" altLang="en-US" sz="1400">
              <a:latin typeface="メイリオ" panose="020B0604030504040204" pitchFamily="50" charset="-128"/>
              <a:ea typeface="メイリオ" panose="020B0604030504040204" pitchFamily="50" charset="-128"/>
            </a:rPr>
            <a:t>月分～</a:t>
          </a:r>
          <a:r>
            <a:rPr kumimoji="1" lang="en-US" altLang="ja-JP" sz="1400">
              <a:latin typeface="メイリオ" panose="020B0604030504040204" pitchFamily="50" charset="-128"/>
              <a:ea typeface="メイリオ" panose="020B0604030504040204" pitchFamily="50" charset="-128"/>
            </a:rPr>
            <a:t>5</a:t>
          </a:r>
          <a:r>
            <a:rPr kumimoji="1" lang="ja-JP" altLang="en-US" sz="1400">
              <a:latin typeface="メイリオ" panose="020B0604030504040204" pitchFamily="50" charset="-128"/>
              <a:ea typeface="メイリオ" panose="020B0604030504040204" pitchFamily="50" charset="-128"/>
            </a:rPr>
            <a:t>月分の交付金額を月別に入力してください。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（「２～</a:t>
          </a:r>
          <a:r>
            <a:rPr kumimoji="1" lang="en-US" altLang="ja-JP" sz="1400">
              <a:latin typeface="メイリオ" panose="020B0604030504040204" pitchFamily="50" charset="-128"/>
              <a:ea typeface="メイリオ" panose="020B0604030504040204" pitchFamily="50" charset="-128"/>
            </a:rPr>
            <a:t>5</a:t>
          </a:r>
          <a:r>
            <a:rPr kumimoji="1" lang="ja-JP" altLang="en-US" sz="1400">
              <a:latin typeface="メイリオ" panose="020B0604030504040204" pitchFamily="50" charset="-128"/>
              <a:ea typeface="メイリオ" panose="020B0604030504040204" pitchFamily="50" charset="-128"/>
            </a:rPr>
            <a:t>月分の総額」及び「</a:t>
          </a:r>
          <a:r>
            <a:rPr kumimoji="1" lang="en-US" altLang="ja-JP" sz="1400">
              <a:latin typeface="メイリオ" panose="020B0604030504040204" pitchFamily="50" charset="-128"/>
              <a:ea typeface="メイリオ" panose="020B0604030504040204" pitchFamily="50" charset="-128"/>
            </a:rPr>
            <a:t>4</a:t>
          </a:r>
          <a:r>
            <a:rPr kumimoji="1" lang="ja-JP" altLang="en-US" sz="1400">
              <a:latin typeface="メイリオ" panose="020B0604030504040204" pitchFamily="50" charset="-128"/>
              <a:ea typeface="メイリオ" panose="020B0604030504040204" pitchFamily="50" charset="-128"/>
            </a:rPr>
            <a:t>・</a:t>
          </a:r>
          <a:r>
            <a:rPr kumimoji="1" lang="en-US" altLang="ja-JP" sz="1400">
              <a:latin typeface="メイリオ" panose="020B0604030504040204" pitchFamily="50" charset="-128"/>
              <a:ea typeface="メイリオ" panose="020B0604030504040204" pitchFamily="50" charset="-128"/>
            </a:rPr>
            <a:t>5</a:t>
          </a:r>
          <a:r>
            <a:rPr kumimoji="1" lang="ja-JP" altLang="en-US" sz="1400">
              <a:latin typeface="メイリオ" panose="020B0604030504040204" pitchFamily="50" charset="-128"/>
              <a:ea typeface="メイリオ" panose="020B0604030504040204" pitchFamily="50" charset="-128"/>
            </a:rPr>
            <a:t>月分の総額」は自動計算されます。）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月遅れ請求等で交付金の振込が複数回になった月は、月毎に合算した金額を入力してください。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過誤調整があった月は、調整額を増減した金額を入力してください。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27</xdr:col>
      <xdr:colOff>117475</xdr:colOff>
      <xdr:row>7</xdr:row>
      <xdr:rowOff>55246</xdr:rowOff>
    </xdr:from>
    <xdr:to>
      <xdr:col>29</xdr:col>
      <xdr:colOff>149225</xdr:colOff>
      <xdr:row>7</xdr:row>
      <xdr:rowOff>311151</xdr:rowOff>
    </xdr:to>
    <xdr:sp macro="" textlink="">
      <xdr:nvSpPr>
        <xdr:cNvPr id="9" name="正方形/長方形 8">
          <a:extLst>
            <a:ext uri="{FF2B5EF4-FFF2-40B4-BE49-F238E27FC236}">
              <a16:creationId xmlns:a16="http://schemas.microsoft.com/office/drawing/2014/main" id="{0C5F4BCE-2BA5-2505-565E-6E5380A47307}"/>
            </a:ext>
          </a:extLst>
        </xdr:cNvPr>
        <xdr:cNvSpPr/>
      </xdr:nvSpPr>
      <xdr:spPr>
        <a:xfrm>
          <a:off x="19269075" y="2168526"/>
          <a:ext cx="377190" cy="255905"/>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139700</xdr:colOff>
      <xdr:row>0</xdr:row>
      <xdr:rowOff>111125</xdr:rowOff>
    </xdr:from>
    <xdr:to>
      <xdr:col>49</xdr:col>
      <xdr:colOff>10160</xdr:colOff>
      <xdr:row>5</xdr:row>
      <xdr:rowOff>202474</xdr:rowOff>
    </xdr:to>
    <xdr:sp macro="" textlink="">
      <xdr:nvSpPr>
        <xdr:cNvPr id="2" name="正方形/長方形 1">
          <a:extLst>
            <a:ext uri="{FF2B5EF4-FFF2-40B4-BE49-F238E27FC236}">
              <a16:creationId xmlns:a16="http://schemas.microsoft.com/office/drawing/2014/main" id="{706DE5A0-CB1D-44F8-BDDB-6F1D404AB798}"/>
            </a:ext>
          </a:extLst>
        </xdr:cNvPr>
        <xdr:cNvSpPr/>
      </xdr:nvSpPr>
      <xdr:spPr bwMode="auto">
        <a:xfrm>
          <a:off x="14638020" y="111125"/>
          <a:ext cx="4015740" cy="1584869"/>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endParaRPr kumimoji="1" lang="ja-JP" altLang="en-US" sz="1400">
            <a:solidFill>
              <a:schemeClr val="dk1"/>
            </a:solidFill>
            <a:effectLst/>
            <a:latin typeface="メイリオ" panose="020B0604030504040204" pitchFamily="50" charset="-128"/>
            <a:ea typeface="メイリオ" panose="020B0604030504040204" pitchFamily="50" charset="-128"/>
            <a:cs typeface="+mn-cs"/>
          </a:endParaRPr>
        </a:p>
        <a:p>
          <a:pPr algn="l"/>
          <a:r>
            <a:rPr kumimoji="1" lang="ja-JP" altLang="en-US" sz="1400">
              <a:latin typeface="メイリオ" panose="020B0604030504040204" pitchFamily="50" charset="-128"/>
              <a:ea typeface="メイリオ" panose="020B0604030504040204" pitchFamily="50" charset="-128"/>
            </a:rPr>
            <a:t>　</a:t>
          </a:r>
          <a:r>
            <a:rPr kumimoji="1" lang="ja-JP" altLang="en-US" sz="1800" b="1">
              <a:solidFill>
                <a:srgbClr val="FF0000"/>
              </a:solidFill>
              <a:latin typeface="メイリオ" panose="020B0604030504040204" pitchFamily="50" charset="-128"/>
              <a:ea typeface="メイリオ" panose="020B0604030504040204" pitchFamily="50" charset="-128"/>
            </a:rPr>
            <a:t>このシートは入力不要です。</a:t>
          </a:r>
          <a:endParaRPr kumimoji="1" lang="en-US" altLang="ja-JP" sz="1800" b="1">
            <a:solidFill>
              <a:srgbClr val="FF0000"/>
            </a:solidFill>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「別紙様式３</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２（交付金）</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入力用</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」に入力した金額等が自動的に転記されます。</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16</xdr:col>
      <xdr:colOff>0</xdr:colOff>
      <xdr:row>0</xdr:row>
      <xdr:rowOff>0</xdr:rowOff>
    </xdr:from>
    <xdr:to>
      <xdr:col>18</xdr:col>
      <xdr:colOff>56471</xdr:colOff>
      <xdr:row>1</xdr:row>
      <xdr:rowOff>217034</xdr:rowOff>
    </xdr:to>
    <xdr:sp macro="" textlink="">
      <xdr:nvSpPr>
        <xdr:cNvPr id="7" name="楕円 6">
          <a:extLst>
            <a:ext uri="{FF2B5EF4-FFF2-40B4-BE49-F238E27FC236}">
              <a16:creationId xmlns:a16="http://schemas.microsoft.com/office/drawing/2014/main" id="{64A48AEC-0143-404F-8D0A-314D156E4B81}"/>
            </a:ext>
          </a:extLst>
        </xdr:cNvPr>
        <xdr:cNvSpPr/>
      </xdr:nvSpPr>
      <xdr:spPr>
        <a:xfrm>
          <a:off x="12896850" y="0"/>
          <a:ext cx="513671" cy="483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者</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182880</xdr:colOff>
      <xdr:row>2</xdr:row>
      <xdr:rowOff>139066</xdr:rowOff>
    </xdr:from>
    <xdr:to>
      <xdr:col>26</xdr:col>
      <xdr:colOff>675501</xdr:colOff>
      <xdr:row>7</xdr:row>
      <xdr:rowOff>17146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408420" y="596266"/>
          <a:ext cx="4424541" cy="1021080"/>
          <a:chOff x="6172200" y="2790824"/>
          <a:chExt cx="5086350" cy="1055974"/>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6172200" y="2790824"/>
            <a:ext cx="5086350" cy="105597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ja-JP" sz="1100">
                <a:solidFill>
                  <a:schemeClr val="dk1"/>
                </a:solidFill>
                <a:effectLst/>
                <a:latin typeface="+mn-lt"/>
                <a:ea typeface="+mn-ea"/>
                <a:cs typeface="+mn-cs"/>
              </a:rPr>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（第３号様式）</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6384662" y="3580960"/>
            <a:ext cx="323850" cy="142875"/>
          </a:xfrm>
          <a:prstGeom prst="rect">
            <a:avLst/>
          </a:prstGeom>
          <a:solidFill>
            <a:srgbClr val="FF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16</xdr:col>
      <xdr:colOff>129540</xdr:colOff>
      <xdr:row>0</xdr:row>
      <xdr:rowOff>22860</xdr:rowOff>
    </xdr:from>
    <xdr:to>
      <xdr:col>17</xdr:col>
      <xdr:colOff>225925</xdr:colOff>
      <xdr:row>1</xdr:row>
      <xdr:rowOff>226183</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5372100" y="22860"/>
          <a:ext cx="424045" cy="4319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topLeftCell="A13" zoomScale="80" zoomScaleNormal="100" zoomScaleSheetLayoutView="80" workbookViewId="0">
      <selection activeCell="A14" sqref="A14:Y14"/>
    </sheetView>
  </sheetViews>
  <sheetFormatPr defaultColWidth="9" defaultRowHeight="20.100000000000001" customHeight="1"/>
  <cols>
    <col min="1" max="1" width="4.6640625" customWidth="1"/>
    <col min="2" max="2" width="11" customWidth="1"/>
    <col min="3" max="12" width="1.77734375" customWidth="1"/>
    <col min="13" max="17" width="2.77734375" customWidth="1"/>
    <col min="18" max="22" width="2.6640625" customWidth="1"/>
    <col min="23" max="23" width="14.109375" customWidth="1"/>
    <col min="24" max="24" width="26.33203125" customWidth="1"/>
    <col min="25" max="25" width="35.44140625" customWidth="1"/>
    <col min="26" max="26" width="7.109375" customWidth="1"/>
    <col min="27" max="27" width="0.33203125" hidden="1" customWidth="1"/>
    <col min="28" max="28" width="10.33203125" bestFit="1" customWidth="1"/>
  </cols>
  <sheetData>
    <row r="1" spans="1:26" ht="20.100000000000001" customHeight="1">
      <c r="A1" s="9" t="s">
        <v>1853</v>
      </c>
    </row>
    <row r="2" spans="1:26" ht="11.25" customHeight="1">
      <c r="A2" s="10"/>
    </row>
    <row r="3" spans="1:26" s="11" customFormat="1" ht="28.5" customHeight="1">
      <c r="A3" s="590" t="s">
        <v>1946</v>
      </c>
      <c r="B3" s="590"/>
      <c r="C3" s="590"/>
      <c r="D3" s="590"/>
      <c r="E3" s="590"/>
      <c r="F3" s="590"/>
      <c r="G3" s="590"/>
      <c r="H3" s="590"/>
      <c r="I3" s="590"/>
      <c r="J3" s="590"/>
      <c r="K3" s="590"/>
      <c r="L3" s="590"/>
      <c r="M3" s="590"/>
      <c r="N3" s="590"/>
      <c r="O3" s="590"/>
      <c r="P3" s="590"/>
      <c r="Q3" s="590"/>
      <c r="R3" s="590"/>
      <c r="S3" s="590"/>
      <c r="T3" s="590"/>
      <c r="U3" s="590"/>
      <c r="V3" s="590"/>
      <c r="W3" s="590"/>
      <c r="X3" s="590"/>
      <c r="Y3" s="590"/>
      <c r="Z3" s="13"/>
    </row>
    <row r="4" spans="1:26" s="11" customFormat="1" ht="23.25" customHeight="1">
      <c r="A4" s="590" t="s">
        <v>1945</v>
      </c>
      <c r="B4" s="590"/>
      <c r="C4" s="590"/>
      <c r="D4" s="590"/>
      <c r="E4" s="590"/>
      <c r="F4" s="590"/>
      <c r="G4" s="590"/>
      <c r="H4" s="590"/>
      <c r="I4" s="590"/>
      <c r="J4" s="590"/>
      <c r="K4" s="590"/>
      <c r="L4" s="590"/>
      <c r="M4" s="590"/>
      <c r="N4" s="590"/>
      <c r="O4" s="590"/>
      <c r="P4" s="590"/>
      <c r="Q4" s="590"/>
      <c r="R4" s="590"/>
      <c r="S4" s="590"/>
      <c r="T4" s="590"/>
      <c r="U4" s="590"/>
      <c r="V4" s="590"/>
      <c r="W4" s="590"/>
      <c r="X4" s="590"/>
      <c r="Y4" s="590"/>
      <c r="Z4" s="90"/>
    </row>
    <row r="5" spans="1:26" ht="28.5" customHeight="1">
      <c r="A5" s="284" t="s">
        <v>1942</v>
      </c>
      <c r="B5" s="284"/>
      <c r="C5" s="284"/>
      <c r="D5" s="284"/>
      <c r="E5" s="284"/>
      <c r="F5" s="284"/>
      <c r="G5" s="284"/>
      <c r="H5" s="284"/>
      <c r="I5" s="284"/>
      <c r="J5" s="284"/>
      <c r="K5" s="284"/>
      <c r="L5" s="284"/>
      <c r="M5" s="284"/>
      <c r="N5" s="284"/>
      <c r="O5" s="284"/>
      <c r="P5" s="284"/>
      <c r="Q5" s="284"/>
      <c r="R5" s="284"/>
      <c r="S5" s="284"/>
      <c r="T5" s="284"/>
      <c r="U5" s="284"/>
      <c r="V5" s="284"/>
      <c r="W5" s="284"/>
      <c r="X5" s="284"/>
      <c r="Y5" s="284"/>
      <c r="Z5" s="12"/>
    </row>
    <row r="6" spans="1:26" ht="23.25" customHeight="1">
      <c r="A6" s="590" t="s">
        <v>1944</v>
      </c>
      <c r="B6" s="590"/>
      <c r="C6" s="590"/>
      <c r="D6" s="590"/>
      <c r="E6" s="590"/>
      <c r="F6" s="590"/>
      <c r="G6" s="590"/>
      <c r="H6" s="590"/>
      <c r="I6" s="590"/>
      <c r="J6" s="590"/>
      <c r="K6" s="590"/>
      <c r="L6" s="590"/>
      <c r="M6" s="590"/>
      <c r="N6" s="590"/>
      <c r="O6" s="590"/>
      <c r="P6" s="590"/>
      <c r="Q6" s="590"/>
      <c r="R6" s="590"/>
      <c r="S6" s="590"/>
      <c r="T6" s="590"/>
      <c r="U6" s="590"/>
      <c r="V6" s="590"/>
      <c r="W6" s="590"/>
      <c r="X6" s="590"/>
      <c r="Y6" s="590"/>
      <c r="Z6" s="13"/>
    </row>
    <row r="7" spans="1:26" ht="20.100000000000001"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20.100000000000001" customHeight="1">
      <c r="A8" s="14"/>
      <c r="B8" s="12"/>
      <c r="C8" s="12"/>
      <c r="D8" s="12"/>
      <c r="E8" s="12"/>
      <c r="F8" s="12"/>
      <c r="G8" s="12"/>
      <c r="H8" s="12"/>
      <c r="I8" s="12"/>
      <c r="J8" s="12"/>
      <c r="K8" s="12"/>
      <c r="L8" s="12"/>
      <c r="M8" s="12"/>
      <c r="N8" s="12"/>
      <c r="O8" s="12"/>
      <c r="P8" s="12"/>
      <c r="Q8" s="12"/>
      <c r="R8" s="12"/>
      <c r="S8" s="12"/>
      <c r="T8" s="12"/>
      <c r="U8" s="12"/>
      <c r="V8" s="12"/>
      <c r="W8" s="12"/>
      <c r="X8" s="12"/>
      <c r="Y8" s="12"/>
      <c r="Z8" s="12"/>
    </row>
    <row r="9" spans="1:26" ht="20.100000000000001" customHeight="1">
      <c r="A9" s="14"/>
      <c r="B9" s="12"/>
      <c r="C9" s="12"/>
      <c r="D9" s="12"/>
      <c r="E9" s="12"/>
      <c r="F9" s="12"/>
      <c r="G9" s="12"/>
      <c r="H9" s="12"/>
      <c r="I9" s="12"/>
      <c r="J9" s="12"/>
      <c r="K9" s="12"/>
      <c r="L9" s="12"/>
      <c r="M9" s="12"/>
      <c r="N9" s="12"/>
      <c r="O9" s="12"/>
      <c r="P9" s="12"/>
      <c r="Q9" s="12"/>
      <c r="R9" s="12"/>
      <c r="S9" s="12"/>
      <c r="T9" s="12"/>
      <c r="U9" s="12"/>
      <c r="V9" s="12"/>
      <c r="W9" s="12"/>
      <c r="X9" s="12"/>
      <c r="Y9" s="12"/>
      <c r="Z9" s="12"/>
    </row>
    <row r="10" spans="1:26" ht="20.100000000000001" customHeight="1">
      <c r="A10" s="14"/>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20.100000000000001" customHeight="1">
      <c r="A11" s="14"/>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20.10000000000000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60.75" customHeight="1">
      <c r="A14" s="284" t="s">
        <v>1863</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13"/>
    </row>
    <row r="15" spans="1:26" ht="10.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9.5" customHeight="1">
      <c r="A16" s="15" t="s">
        <v>33</v>
      </c>
      <c r="B16" s="12"/>
      <c r="C16" s="12"/>
      <c r="D16" s="12"/>
      <c r="E16" s="12"/>
      <c r="F16" s="12"/>
      <c r="G16" s="12"/>
      <c r="H16" s="12"/>
      <c r="I16" s="12"/>
      <c r="J16" s="12"/>
      <c r="K16" s="12"/>
      <c r="L16" s="12"/>
      <c r="M16" s="11"/>
      <c r="N16" s="12"/>
      <c r="O16" s="12"/>
      <c r="P16" s="12"/>
      <c r="Q16" s="12"/>
      <c r="R16" s="12"/>
      <c r="S16" s="12"/>
      <c r="T16" s="12"/>
      <c r="U16" s="12"/>
      <c r="V16" s="12"/>
      <c r="W16" s="12"/>
      <c r="X16" s="12"/>
      <c r="Y16" s="12"/>
      <c r="Z16" s="12"/>
    </row>
    <row r="17" spans="1:27" ht="20.100000000000001" customHeight="1" thickBot="1">
      <c r="A17" s="12"/>
      <c r="B17" s="362" t="s">
        <v>1896</v>
      </c>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row>
    <row r="18" spans="1:27" ht="20.100000000000001" customHeight="1" thickBot="1">
      <c r="A18" s="12"/>
      <c r="B18" s="29" t="s">
        <v>13</v>
      </c>
      <c r="C18" s="355" t="s">
        <v>54</v>
      </c>
      <c r="D18" s="356"/>
      <c r="E18" s="356"/>
      <c r="F18" s="356"/>
      <c r="G18" s="356"/>
      <c r="H18" s="356"/>
      <c r="I18" s="356"/>
      <c r="J18" s="356"/>
      <c r="K18" s="356"/>
      <c r="L18" s="357"/>
      <c r="M18" s="12"/>
      <c r="N18" s="12"/>
      <c r="O18" s="12"/>
      <c r="P18" s="12"/>
      <c r="Q18" s="12"/>
      <c r="R18" s="12"/>
      <c r="S18" s="12"/>
      <c r="T18" s="12"/>
      <c r="U18" s="12"/>
      <c r="V18" s="12"/>
      <c r="W18" s="12"/>
      <c r="X18" s="12"/>
      <c r="Y18" s="12"/>
      <c r="Z18" s="12"/>
    </row>
    <row r="19" spans="1:27" ht="1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7" ht="20.100000000000001" customHeight="1">
      <c r="A20" s="15" t="s">
        <v>34</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7" ht="20.100000000000001" customHeight="1" thickBot="1">
      <c r="A21" s="12"/>
      <c r="B21" s="11" t="s">
        <v>39</v>
      </c>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7" ht="20.100000000000001" customHeight="1">
      <c r="A22" s="12"/>
      <c r="B22" s="16" t="s">
        <v>18</v>
      </c>
      <c r="C22" s="309" t="s">
        <v>0</v>
      </c>
      <c r="D22" s="309"/>
      <c r="E22" s="309"/>
      <c r="F22" s="309"/>
      <c r="G22" s="309"/>
      <c r="H22" s="309"/>
      <c r="I22" s="309"/>
      <c r="J22" s="309"/>
      <c r="K22" s="309"/>
      <c r="L22" s="310"/>
      <c r="M22" s="358"/>
      <c r="N22" s="359"/>
      <c r="O22" s="359"/>
      <c r="P22" s="359"/>
      <c r="Q22" s="359"/>
      <c r="R22" s="359"/>
      <c r="S22" s="359"/>
      <c r="T22" s="359"/>
      <c r="U22" s="359"/>
      <c r="V22" s="359"/>
      <c r="W22" s="360"/>
      <c r="X22" s="361"/>
      <c r="Y22" s="12"/>
      <c r="Z22" s="12"/>
    </row>
    <row r="23" spans="1:27" ht="20.100000000000001" customHeight="1" thickBot="1">
      <c r="A23" s="12"/>
      <c r="B23" s="17"/>
      <c r="C23" s="309" t="s">
        <v>19</v>
      </c>
      <c r="D23" s="309"/>
      <c r="E23" s="309"/>
      <c r="F23" s="309"/>
      <c r="G23" s="309"/>
      <c r="H23" s="309"/>
      <c r="I23" s="309"/>
      <c r="J23" s="309"/>
      <c r="K23" s="309"/>
      <c r="L23" s="310"/>
      <c r="M23" s="343"/>
      <c r="N23" s="344"/>
      <c r="O23" s="344"/>
      <c r="P23" s="344"/>
      <c r="Q23" s="344"/>
      <c r="R23" s="344"/>
      <c r="S23" s="344"/>
      <c r="T23" s="344"/>
      <c r="U23" s="338"/>
      <c r="V23" s="338"/>
      <c r="W23" s="339"/>
      <c r="X23" s="340"/>
      <c r="Y23" s="12"/>
      <c r="Z23" s="12"/>
      <c r="AA23" t="s">
        <v>20</v>
      </c>
    </row>
    <row r="24" spans="1:27" ht="20.100000000000001" customHeight="1" thickBot="1">
      <c r="A24" s="12"/>
      <c r="B24" s="16" t="s">
        <v>21</v>
      </c>
      <c r="C24" s="309" t="s">
        <v>22</v>
      </c>
      <c r="D24" s="309"/>
      <c r="E24" s="309"/>
      <c r="F24" s="309"/>
      <c r="G24" s="309"/>
      <c r="H24" s="309"/>
      <c r="I24" s="309"/>
      <c r="J24" s="309"/>
      <c r="K24" s="309"/>
      <c r="L24" s="310"/>
      <c r="M24" s="2"/>
      <c r="N24" s="3"/>
      <c r="O24" s="3"/>
      <c r="P24" s="18"/>
      <c r="Q24" s="3"/>
      <c r="R24" s="3"/>
      <c r="S24" s="3"/>
      <c r="T24" s="4"/>
      <c r="U24" s="19"/>
      <c r="V24" s="20"/>
      <c r="W24" s="20"/>
      <c r="X24" s="20"/>
      <c r="Y24" s="12"/>
      <c r="Z24" s="12"/>
      <c r="AA24" t="str">
        <f>CONCATENATE(M24,N24,O24,P24,Q24,R24,S24,T24)</f>
        <v/>
      </c>
    </row>
    <row r="25" spans="1:27" ht="20.100000000000001" customHeight="1">
      <c r="A25" s="12"/>
      <c r="B25" s="21"/>
      <c r="C25" s="353" t="s">
        <v>23</v>
      </c>
      <c r="D25" s="353"/>
      <c r="E25" s="353"/>
      <c r="F25" s="353"/>
      <c r="G25" s="353"/>
      <c r="H25" s="353"/>
      <c r="I25" s="353"/>
      <c r="J25" s="353"/>
      <c r="K25" s="353"/>
      <c r="L25" s="354"/>
      <c r="M25" s="343"/>
      <c r="N25" s="344"/>
      <c r="O25" s="344"/>
      <c r="P25" s="344"/>
      <c r="Q25" s="344"/>
      <c r="R25" s="344"/>
      <c r="S25" s="344"/>
      <c r="T25" s="344"/>
      <c r="U25" s="312"/>
      <c r="V25" s="312"/>
      <c r="W25" s="313"/>
      <c r="X25" s="314"/>
      <c r="Y25" s="12"/>
      <c r="Z25" s="12"/>
    </row>
    <row r="26" spans="1:27" ht="20.100000000000001" customHeight="1">
      <c r="A26" s="12"/>
      <c r="B26" s="17"/>
      <c r="C26" s="353" t="s">
        <v>24</v>
      </c>
      <c r="D26" s="353"/>
      <c r="E26" s="353"/>
      <c r="F26" s="353"/>
      <c r="G26" s="353"/>
      <c r="H26" s="353"/>
      <c r="I26" s="353"/>
      <c r="J26" s="353"/>
      <c r="K26" s="353"/>
      <c r="L26" s="354"/>
      <c r="M26" s="343"/>
      <c r="N26" s="344"/>
      <c r="O26" s="344"/>
      <c r="P26" s="344"/>
      <c r="Q26" s="344"/>
      <c r="R26" s="344"/>
      <c r="S26" s="344"/>
      <c r="T26" s="344"/>
      <c r="U26" s="344"/>
      <c r="V26" s="344"/>
      <c r="W26" s="345"/>
      <c r="X26" s="346"/>
      <c r="Y26" s="12"/>
      <c r="Z26" s="12"/>
    </row>
    <row r="27" spans="1:27" ht="20.100000000000001" customHeight="1">
      <c r="A27" s="12"/>
      <c r="B27" s="16" t="s">
        <v>25</v>
      </c>
      <c r="C27" s="309" t="s">
        <v>26</v>
      </c>
      <c r="D27" s="309"/>
      <c r="E27" s="309"/>
      <c r="F27" s="309"/>
      <c r="G27" s="309"/>
      <c r="H27" s="309"/>
      <c r="I27" s="309"/>
      <c r="J27" s="309"/>
      <c r="K27" s="309"/>
      <c r="L27" s="310"/>
      <c r="M27" s="343"/>
      <c r="N27" s="344"/>
      <c r="O27" s="344"/>
      <c r="P27" s="344"/>
      <c r="Q27" s="344"/>
      <c r="R27" s="344"/>
      <c r="S27" s="344"/>
      <c r="T27" s="344"/>
      <c r="U27" s="344"/>
      <c r="V27" s="344"/>
      <c r="W27" s="345"/>
      <c r="X27" s="346"/>
      <c r="Y27" s="12"/>
      <c r="Z27" s="12"/>
    </row>
    <row r="28" spans="1:27" ht="20.100000000000001" customHeight="1" thickBot="1">
      <c r="A28" s="12"/>
      <c r="B28" s="17"/>
      <c r="C28" s="309" t="s">
        <v>27</v>
      </c>
      <c r="D28" s="309"/>
      <c r="E28" s="309"/>
      <c r="F28" s="309"/>
      <c r="G28" s="309"/>
      <c r="H28" s="309"/>
      <c r="I28" s="309"/>
      <c r="J28" s="309"/>
      <c r="K28" s="309"/>
      <c r="L28" s="310"/>
      <c r="M28" s="337"/>
      <c r="N28" s="338"/>
      <c r="O28" s="338"/>
      <c r="P28" s="338"/>
      <c r="Q28" s="338"/>
      <c r="R28" s="338"/>
      <c r="S28" s="338"/>
      <c r="T28" s="338"/>
      <c r="U28" s="338"/>
      <c r="V28" s="338"/>
      <c r="W28" s="339"/>
      <c r="X28" s="340"/>
      <c r="Y28" s="12"/>
      <c r="Z28" s="12"/>
    </row>
    <row r="29" spans="1:27" ht="20.100000000000001" customHeight="1" thickBot="1">
      <c r="A29" s="12"/>
      <c r="B29" s="310" t="s">
        <v>1842</v>
      </c>
      <c r="C29" s="348"/>
      <c r="D29" s="348"/>
      <c r="E29" s="348"/>
      <c r="F29" s="348"/>
      <c r="G29" s="348"/>
      <c r="H29" s="348"/>
      <c r="I29" s="348"/>
      <c r="J29" s="348"/>
      <c r="K29" s="348"/>
      <c r="L29" s="349"/>
      <c r="M29" s="350"/>
      <c r="N29" s="351"/>
      <c r="O29" s="351"/>
      <c r="P29" s="351"/>
      <c r="Q29" s="351"/>
      <c r="R29" s="351"/>
      <c r="S29" s="351"/>
      <c r="T29" s="352"/>
      <c r="U29" s="19"/>
      <c r="V29" s="20"/>
      <c r="W29" s="20"/>
      <c r="X29" s="20"/>
      <c r="Y29" s="12"/>
      <c r="Z29" s="12"/>
    </row>
    <row r="30" spans="1:27" ht="20.100000000000001" customHeight="1">
      <c r="A30" s="12"/>
      <c r="B30" s="341" t="s">
        <v>28</v>
      </c>
      <c r="C30" s="309" t="s">
        <v>29</v>
      </c>
      <c r="D30" s="309"/>
      <c r="E30" s="309"/>
      <c r="F30" s="309"/>
      <c r="G30" s="309"/>
      <c r="H30" s="309"/>
      <c r="I30" s="309"/>
      <c r="J30" s="309"/>
      <c r="K30" s="309"/>
      <c r="L30" s="310"/>
      <c r="M30" s="343"/>
      <c r="N30" s="344"/>
      <c r="O30" s="344"/>
      <c r="P30" s="344"/>
      <c r="Q30" s="344"/>
      <c r="R30" s="344"/>
      <c r="S30" s="344"/>
      <c r="T30" s="344"/>
      <c r="U30" s="344"/>
      <c r="V30" s="344"/>
      <c r="W30" s="345"/>
      <c r="X30" s="346"/>
      <c r="Y30" s="12"/>
      <c r="Z30" s="12"/>
    </row>
    <row r="31" spans="1:27" ht="20.100000000000001" customHeight="1">
      <c r="A31" s="12"/>
      <c r="B31" s="342"/>
      <c r="C31" s="347" t="s">
        <v>27</v>
      </c>
      <c r="D31" s="347"/>
      <c r="E31" s="347"/>
      <c r="F31" s="347"/>
      <c r="G31" s="347"/>
      <c r="H31" s="347"/>
      <c r="I31" s="347"/>
      <c r="J31" s="347"/>
      <c r="K31" s="347"/>
      <c r="L31" s="347"/>
      <c r="M31" s="343"/>
      <c r="N31" s="344"/>
      <c r="O31" s="344"/>
      <c r="P31" s="344"/>
      <c r="Q31" s="344"/>
      <c r="R31" s="344"/>
      <c r="S31" s="344"/>
      <c r="T31" s="344"/>
      <c r="U31" s="344"/>
      <c r="V31" s="344"/>
      <c r="W31" s="345"/>
      <c r="X31" s="346"/>
      <c r="Y31" s="12"/>
      <c r="Z31" s="12"/>
    </row>
    <row r="32" spans="1:27" ht="20.100000000000001" customHeight="1">
      <c r="A32" s="12"/>
      <c r="B32" s="16" t="s">
        <v>16</v>
      </c>
      <c r="C32" s="309" t="s">
        <v>7</v>
      </c>
      <c r="D32" s="309"/>
      <c r="E32" s="309"/>
      <c r="F32" s="309"/>
      <c r="G32" s="309"/>
      <c r="H32" s="309"/>
      <c r="I32" s="309"/>
      <c r="J32" s="309"/>
      <c r="K32" s="309"/>
      <c r="L32" s="310"/>
      <c r="M32" s="311"/>
      <c r="N32" s="312"/>
      <c r="O32" s="312"/>
      <c r="P32" s="312"/>
      <c r="Q32" s="312"/>
      <c r="R32" s="312"/>
      <c r="S32" s="312"/>
      <c r="T32" s="312"/>
      <c r="U32" s="312"/>
      <c r="V32" s="312"/>
      <c r="W32" s="313"/>
      <c r="X32" s="314"/>
      <c r="Y32" s="12"/>
      <c r="Z32" s="12"/>
    </row>
    <row r="33" spans="1:40" ht="20.100000000000001" customHeight="1" thickBot="1">
      <c r="A33" s="12"/>
      <c r="B33" s="22"/>
      <c r="C33" s="309" t="s">
        <v>17</v>
      </c>
      <c r="D33" s="309"/>
      <c r="E33" s="309"/>
      <c r="F33" s="309"/>
      <c r="G33" s="309"/>
      <c r="H33" s="309"/>
      <c r="I33" s="309"/>
      <c r="J33" s="309"/>
      <c r="K33" s="309"/>
      <c r="L33" s="310"/>
      <c r="M33" s="315"/>
      <c r="N33" s="316"/>
      <c r="O33" s="316"/>
      <c r="P33" s="316"/>
      <c r="Q33" s="316"/>
      <c r="R33" s="316"/>
      <c r="S33" s="316"/>
      <c r="T33" s="316"/>
      <c r="U33" s="316"/>
      <c r="V33" s="316"/>
      <c r="W33" s="317"/>
      <c r="X33" s="318"/>
      <c r="Y33" s="12"/>
      <c r="Z33" s="12"/>
    </row>
    <row r="34" spans="1:40" ht="48"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40" ht="20.100000000000001" customHeight="1">
      <c r="A35" s="123" t="s">
        <v>1947</v>
      </c>
      <c r="B35" s="591"/>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40" ht="14.4">
      <c r="A36" s="12"/>
      <c r="B36" s="11" t="s">
        <v>1894</v>
      </c>
      <c r="C36" s="12"/>
      <c r="D36" s="12"/>
      <c r="E36" s="12"/>
      <c r="F36" s="12"/>
      <c r="G36" s="12"/>
      <c r="H36" s="12"/>
      <c r="I36" s="12"/>
      <c r="J36" s="12"/>
      <c r="K36" s="12"/>
      <c r="L36" s="12"/>
      <c r="M36" s="12"/>
      <c r="N36" s="12"/>
      <c r="O36" s="12"/>
      <c r="P36" s="12"/>
      <c r="Q36" s="12"/>
      <c r="R36" s="12"/>
      <c r="S36" s="12"/>
      <c r="T36" s="12"/>
      <c r="U36" s="12"/>
      <c r="V36" s="12"/>
      <c r="W36" s="12"/>
      <c r="X36" s="23"/>
      <c r="Y36" s="12"/>
      <c r="Z36" s="12"/>
    </row>
    <row r="37" spans="1:40" ht="13.2">
      <c r="A37" s="12"/>
      <c r="B37" s="24"/>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row>
    <row r="38" spans="1:40" ht="28.5" customHeight="1">
      <c r="A38" s="12"/>
      <c r="B38" s="323" t="s">
        <v>30</v>
      </c>
      <c r="C38" s="319" t="s">
        <v>1864</v>
      </c>
      <c r="D38" s="319"/>
      <c r="E38" s="319"/>
      <c r="F38" s="319"/>
      <c r="G38" s="319"/>
      <c r="H38" s="319"/>
      <c r="I38" s="319"/>
      <c r="J38" s="319"/>
      <c r="K38" s="319"/>
      <c r="L38" s="320"/>
      <c r="M38" s="323" t="s">
        <v>31</v>
      </c>
      <c r="N38" s="323"/>
      <c r="O38" s="323"/>
      <c r="P38" s="323"/>
      <c r="Q38" s="323"/>
      <c r="R38" s="330" t="s">
        <v>35</v>
      </c>
      <c r="S38" s="331"/>
      <c r="T38" s="331"/>
      <c r="U38" s="331"/>
      <c r="V38" s="331"/>
      <c r="W38" s="332"/>
      <c r="X38" s="323" t="s">
        <v>32</v>
      </c>
      <c r="Y38" s="324" t="s">
        <v>6</v>
      </c>
      <c r="Z38" s="25"/>
    </row>
    <row r="39" spans="1:40" ht="28.5" customHeight="1" thickBot="1">
      <c r="A39" s="12"/>
      <c r="B39" s="323"/>
      <c r="C39" s="321"/>
      <c r="D39" s="321"/>
      <c r="E39" s="321"/>
      <c r="F39" s="321"/>
      <c r="G39" s="321"/>
      <c r="H39" s="321"/>
      <c r="I39" s="321"/>
      <c r="J39" s="321"/>
      <c r="K39" s="321"/>
      <c r="L39" s="322"/>
      <c r="M39" s="324"/>
      <c r="N39" s="324"/>
      <c r="O39" s="324"/>
      <c r="P39" s="324"/>
      <c r="Q39" s="324"/>
      <c r="R39" s="326" t="s">
        <v>36</v>
      </c>
      <c r="S39" s="324"/>
      <c r="T39" s="324"/>
      <c r="U39" s="324"/>
      <c r="V39" s="324"/>
      <c r="W39" s="26" t="s">
        <v>37</v>
      </c>
      <c r="X39" s="324"/>
      <c r="Y39" s="336"/>
      <c r="Z39" s="23"/>
    </row>
    <row r="40" spans="1:40" ht="38.25" customHeight="1" thickBot="1">
      <c r="A40" s="12"/>
      <c r="B40" s="27">
        <v>1</v>
      </c>
      <c r="C40" s="333"/>
      <c r="D40" s="334"/>
      <c r="E40" s="334"/>
      <c r="F40" s="334"/>
      <c r="G40" s="334"/>
      <c r="H40" s="334"/>
      <c r="I40" s="334"/>
      <c r="J40" s="334"/>
      <c r="K40" s="334"/>
      <c r="L40" s="335"/>
      <c r="M40" s="327"/>
      <c r="N40" s="328"/>
      <c r="O40" s="328"/>
      <c r="P40" s="328"/>
      <c r="Q40" s="329"/>
      <c r="R40" s="327"/>
      <c r="S40" s="328"/>
      <c r="T40" s="328"/>
      <c r="U40" s="328"/>
      <c r="V40" s="329"/>
      <c r="W40" s="5"/>
      <c r="X40" s="163"/>
      <c r="Y40" s="204"/>
      <c r="Z40" s="189" t="str">
        <f>IF(COUNTIF(R40:R255,C18)=COUNTA(C40:C255),"○","×")</f>
        <v>○</v>
      </c>
      <c r="AB40" s="306" t="s">
        <v>1850</v>
      </c>
      <c r="AC40" s="307"/>
      <c r="AD40" s="307"/>
      <c r="AE40" s="307"/>
      <c r="AF40" s="307"/>
      <c r="AG40" s="307"/>
      <c r="AH40" s="307"/>
      <c r="AI40" s="307"/>
      <c r="AJ40" s="307"/>
      <c r="AK40" s="307"/>
      <c r="AL40" s="307"/>
      <c r="AM40" s="307"/>
      <c r="AN40" s="308"/>
    </row>
    <row r="41" spans="1:40" ht="38.25" customHeight="1">
      <c r="A41" s="12"/>
      <c r="B41" s="29">
        <f>B40+1</f>
        <v>2</v>
      </c>
      <c r="C41" s="285"/>
      <c r="D41" s="286"/>
      <c r="E41" s="286"/>
      <c r="F41" s="286"/>
      <c r="G41" s="286"/>
      <c r="H41" s="286"/>
      <c r="I41" s="286"/>
      <c r="J41" s="286"/>
      <c r="K41" s="286"/>
      <c r="L41" s="287"/>
      <c r="M41" s="300"/>
      <c r="N41" s="301"/>
      <c r="O41" s="301"/>
      <c r="P41" s="301"/>
      <c r="Q41" s="302"/>
      <c r="R41" s="292"/>
      <c r="S41" s="293"/>
      <c r="T41" s="293"/>
      <c r="U41" s="293"/>
      <c r="V41" s="294"/>
      <c r="W41" s="161"/>
      <c r="X41" s="6"/>
      <c r="Y41" s="204"/>
      <c r="Z41" s="28"/>
    </row>
    <row r="42" spans="1:40" ht="38.25" customHeight="1">
      <c r="A42" s="12"/>
      <c r="B42" s="29">
        <f t="shared" ref="B42:B105" si="0">B41+1</f>
        <v>3</v>
      </c>
      <c r="C42" s="285"/>
      <c r="D42" s="286"/>
      <c r="E42" s="286"/>
      <c r="F42" s="286"/>
      <c r="G42" s="286"/>
      <c r="H42" s="286"/>
      <c r="I42" s="286"/>
      <c r="J42" s="286"/>
      <c r="K42" s="286"/>
      <c r="L42" s="287"/>
      <c r="M42" s="303"/>
      <c r="N42" s="304"/>
      <c r="O42" s="304"/>
      <c r="P42" s="304"/>
      <c r="Q42" s="305"/>
      <c r="R42" s="292"/>
      <c r="S42" s="293"/>
      <c r="T42" s="293"/>
      <c r="U42" s="293"/>
      <c r="V42" s="294"/>
      <c r="W42" s="161"/>
      <c r="X42" s="6"/>
      <c r="Y42" s="204"/>
      <c r="Z42" s="28"/>
    </row>
    <row r="43" spans="1:40" ht="38.25" customHeight="1">
      <c r="A43" s="12"/>
      <c r="B43" s="29">
        <f t="shared" si="0"/>
        <v>4</v>
      </c>
      <c r="C43" s="285"/>
      <c r="D43" s="286"/>
      <c r="E43" s="286"/>
      <c r="F43" s="286"/>
      <c r="G43" s="286"/>
      <c r="H43" s="286"/>
      <c r="I43" s="286"/>
      <c r="J43" s="286"/>
      <c r="K43" s="286"/>
      <c r="L43" s="287"/>
      <c r="M43" s="303"/>
      <c r="N43" s="304"/>
      <c r="O43" s="304"/>
      <c r="P43" s="304"/>
      <c r="Q43" s="305"/>
      <c r="R43" s="292"/>
      <c r="S43" s="293"/>
      <c r="T43" s="293"/>
      <c r="U43" s="293"/>
      <c r="V43" s="294"/>
      <c r="W43" s="161"/>
      <c r="X43" s="6"/>
      <c r="Y43" s="204"/>
      <c r="Z43" s="28"/>
    </row>
    <row r="44" spans="1:40" ht="38.25" customHeight="1">
      <c r="A44" s="12"/>
      <c r="B44" s="29">
        <f t="shared" si="0"/>
        <v>5</v>
      </c>
      <c r="C44" s="285"/>
      <c r="D44" s="286"/>
      <c r="E44" s="286"/>
      <c r="F44" s="286"/>
      <c r="G44" s="286"/>
      <c r="H44" s="286"/>
      <c r="I44" s="286"/>
      <c r="J44" s="286"/>
      <c r="K44" s="286"/>
      <c r="L44" s="287"/>
      <c r="M44" s="303"/>
      <c r="N44" s="304"/>
      <c r="O44" s="304"/>
      <c r="P44" s="304"/>
      <c r="Q44" s="305"/>
      <c r="R44" s="292"/>
      <c r="S44" s="293"/>
      <c r="T44" s="293"/>
      <c r="U44" s="293"/>
      <c r="V44" s="294"/>
      <c r="W44" s="161"/>
      <c r="X44" s="6"/>
      <c r="Y44" s="204"/>
      <c r="Z44" s="28"/>
    </row>
    <row r="45" spans="1:40" ht="38.25" customHeight="1">
      <c r="A45" s="12"/>
      <c r="B45" s="29">
        <f t="shared" si="0"/>
        <v>6</v>
      </c>
      <c r="C45" s="285"/>
      <c r="D45" s="286"/>
      <c r="E45" s="286"/>
      <c r="F45" s="286"/>
      <c r="G45" s="286"/>
      <c r="H45" s="286"/>
      <c r="I45" s="286"/>
      <c r="J45" s="286"/>
      <c r="K45" s="286"/>
      <c r="L45" s="287"/>
      <c r="M45" s="303"/>
      <c r="N45" s="304"/>
      <c r="O45" s="304"/>
      <c r="P45" s="304"/>
      <c r="Q45" s="305"/>
      <c r="R45" s="292"/>
      <c r="S45" s="293"/>
      <c r="T45" s="293"/>
      <c r="U45" s="293"/>
      <c r="V45" s="294"/>
      <c r="W45" s="161"/>
      <c r="X45" s="6"/>
      <c r="Y45" s="204"/>
      <c r="Z45" s="28"/>
    </row>
    <row r="46" spans="1:40" ht="38.25" customHeight="1">
      <c r="A46" s="12"/>
      <c r="B46" s="29">
        <f t="shared" si="0"/>
        <v>7</v>
      </c>
      <c r="C46" s="285"/>
      <c r="D46" s="286"/>
      <c r="E46" s="286"/>
      <c r="F46" s="286"/>
      <c r="G46" s="286"/>
      <c r="H46" s="286"/>
      <c r="I46" s="286"/>
      <c r="J46" s="286"/>
      <c r="K46" s="286"/>
      <c r="L46" s="287"/>
      <c r="M46" s="291"/>
      <c r="N46" s="291"/>
      <c r="O46" s="291"/>
      <c r="P46" s="291"/>
      <c r="Q46" s="291"/>
      <c r="R46" s="292"/>
      <c r="S46" s="293"/>
      <c r="T46" s="293"/>
      <c r="U46" s="293"/>
      <c r="V46" s="294"/>
      <c r="W46" s="161"/>
      <c r="X46" s="6"/>
      <c r="Y46" s="204"/>
      <c r="Z46" s="28"/>
    </row>
    <row r="47" spans="1:40" ht="38.25" customHeight="1">
      <c r="A47" s="12"/>
      <c r="B47" s="29">
        <f t="shared" si="0"/>
        <v>8</v>
      </c>
      <c r="C47" s="285"/>
      <c r="D47" s="286"/>
      <c r="E47" s="286"/>
      <c r="F47" s="286"/>
      <c r="G47" s="286"/>
      <c r="H47" s="286"/>
      <c r="I47" s="286"/>
      <c r="J47" s="286"/>
      <c r="K47" s="286"/>
      <c r="L47" s="287"/>
      <c r="M47" s="291"/>
      <c r="N47" s="291"/>
      <c r="O47" s="291"/>
      <c r="P47" s="291"/>
      <c r="Q47" s="291"/>
      <c r="R47" s="292"/>
      <c r="S47" s="293"/>
      <c r="T47" s="293"/>
      <c r="U47" s="293"/>
      <c r="V47" s="294"/>
      <c r="W47" s="161"/>
      <c r="X47" s="6"/>
      <c r="Y47" s="204"/>
      <c r="Z47" s="28"/>
    </row>
    <row r="48" spans="1:40" ht="38.25" customHeight="1">
      <c r="A48" s="12"/>
      <c r="B48" s="29">
        <f t="shared" si="0"/>
        <v>9</v>
      </c>
      <c r="C48" s="285"/>
      <c r="D48" s="286"/>
      <c r="E48" s="286"/>
      <c r="F48" s="286"/>
      <c r="G48" s="286"/>
      <c r="H48" s="286"/>
      <c r="I48" s="286"/>
      <c r="J48" s="286"/>
      <c r="K48" s="286"/>
      <c r="L48" s="287"/>
      <c r="M48" s="291"/>
      <c r="N48" s="291"/>
      <c r="O48" s="291"/>
      <c r="P48" s="291"/>
      <c r="Q48" s="291"/>
      <c r="R48" s="292"/>
      <c r="S48" s="293"/>
      <c r="T48" s="293"/>
      <c r="U48" s="293"/>
      <c r="V48" s="294"/>
      <c r="W48" s="161"/>
      <c r="X48" s="6"/>
      <c r="Y48" s="204"/>
      <c r="Z48" s="28"/>
    </row>
    <row r="49" spans="1:26" ht="38.25" customHeight="1">
      <c r="A49" s="12"/>
      <c r="B49" s="29">
        <f t="shared" si="0"/>
        <v>10</v>
      </c>
      <c r="C49" s="285"/>
      <c r="D49" s="286"/>
      <c r="E49" s="286"/>
      <c r="F49" s="286"/>
      <c r="G49" s="286"/>
      <c r="H49" s="286"/>
      <c r="I49" s="286"/>
      <c r="J49" s="286"/>
      <c r="K49" s="286"/>
      <c r="L49" s="287"/>
      <c r="M49" s="291"/>
      <c r="N49" s="291"/>
      <c r="O49" s="291"/>
      <c r="P49" s="291"/>
      <c r="Q49" s="291"/>
      <c r="R49" s="292"/>
      <c r="S49" s="293"/>
      <c r="T49" s="293"/>
      <c r="U49" s="293"/>
      <c r="V49" s="294"/>
      <c r="W49" s="161"/>
      <c r="X49" s="6"/>
      <c r="Y49" s="204"/>
      <c r="Z49" s="28"/>
    </row>
    <row r="50" spans="1:26" ht="38.25" customHeight="1">
      <c r="A50" s="12"/>
      <c r="B50" s="29">
        <f t="shared" si="0"/>
        <v>11</v>
      </c>
      <c r="C50" s="285"/>
      <c r="D50" s="286"/>
      <c r="E50" s="286"/>
      <c r="F50" s="286"/>
      <c r="G50" s="286"/>
      <c r="H50" s="286"/>
      <c r="I50" s="286"/>
      <c r="J50" s="286"/>
      <c r="K50" s="286"/>
      <c r="L50" s="287"/>
      <c r="M50" s="291"/>
      <c r="N50" s="291"/>
      <c r="O50" s="291"/>
      <c r="P50" s="291"/>
      <c r="Q50" s="291"/>
      <c r="R50" s="292"/>
      <c r="S50" s="293"/>
      <c r="T50" s="293"/>
      <c r="U50" s="293"/>
      <c r="V50" s="294"/>
      <c r="W50" s="161"/>
      <c r="X50" s="6"/>
      <c r="Y50" s="204"/>
      <c r="Z50" s="28"/>
    </row>
    <row r="51" spans="1:26" ht="38.25" customHeight="1">
      <c r="A51" s="12"/>
      <c r="B51" s="29">
        <f t="shared" si="0"/>
        <v>12</v>
      </c>
      <c r="C51" s="285"/>
      <c r="D51" s="286"/>
      <c r="E51" s="286"/>
      <c r="F51" s="286"/>
      <c r="G51" s="286"/>
      <c r="H51" s="286"/>
      <c r="I51" s="286"/>
      <c r="J51" s="286"/>
      <c r="K51" s="286"/>
      <c r="L51" s="287"/>
      <c r="M51" s="291"/>
      <c r="N51" s="291"/>
      <c r="O51" s="291"/>
      <c r="P51" s="291"/>
      <c r="Q51" s="291"/>
      <c r="R51" s="292"/>
      <c r="S51" s="293"/>
      <c r="T51" s="293"/>
      <c r="U51" s="293"/>
      <c r="V51" s="294"/>
      <c r="W51" s="161"/>
      <c r="X51" s="6"/>
      <c r="Y51" s="204"/>
      <c r="Z51" s="28"/>
    </row>
    <row r="52" spans="1:26" ht="38.25" customHeight="1">
      <c r="A52" s="12"/>
      <c r="B52" s="29">
        <f t="shared" si="0"/>
        <v>13</v>
      </c>
      <c r="C52" s="285"/>
      <c r="D52" s="286"/>
      <c r="E52" s="286"/>
      <c r="F52" s="286"/>
      <c r="G52" s="286"/>
      <c r="H52" s="286"/>
      <c r="I52" s="286"/>
      <c r="J52" s="286"/>
      <c r="K52" s="286"/>
      <c r="L52" s="287"/>
      <c r="M52" s="291"/>
      <c r="N52" s="291"/>
      <c r="O52" s="291"/>
      <c r="P52" s="291"/>
      <c r="Q52" s="291"/>
      <c r="R52" s="292"/>
      <c r="S52" s="293"/>
      <c r="T52" s="293"/>
      <c r="U52" s="293"/>
      <c r="V52" s="294"/>
      <c r="W52" s="161"/>
      <c r="X52" s="6"/>
      <c r="Y52" s="204"/>
      <c r="Z52" s="28"/>
    </row>
    <row r="53" spans="1:26" ht="38.25" customHeight="1">
      <c r="A53" s="12"/>
      <c r="B53" s="29">
        <f t="shared" si="0"/>
        <v>14</v>
      </c>
      <c r="C53" s="285"/>
      <c r="D53" s="286"/>
      <c r="E53" s="286"/>
      <c r="F53" s="286"/>
      <c r="G53" s="286"/>
      <c r="H53" s="286"/>
      <c r="I53" s="286"/>
      <c r="J53" s="286"/>
      <c r="K53" s="286"/>
      <c r="L53" s="287"/>
      <c r="M53" s="291"/>
      <c r="N53" s="291"/>
      <c r="O53" s="291"/>
      <c r="P53" s="291"/>
      <c r="Q53" s="291"/>
      <c r="R53" s="292"/>
      <c r="S53" s="293"/>
      <c r="T53" s="293"/>
      <c r="U53" s="293"/>
      <c r="V53" s="294"/>
      <c r="W53" s="161"/>
      <c r="X53" s="6"/>
      <c r="Y53" s="204"/>
      <c r="Z53" s="28"/>
    </row>
    <row r="54" spans="1:26" ht="38.25" customHeight="1">
      <c r="A54" s="12"/>
      <c r="B54" s="29">
        <f t="shared" si="0"/>
        <v>15</v>
      </c>
      <c r="C54" s="285"/>
      <c r="D54" s="286"/>
      <c r="E54" s="286"/>
      <c r="F54" s="286"/>
      <c r="G54" s="286"/>
      <c r="H54" s="286"/>
      <c r="I54" s="286"/>
      <c r="J54" s="286"/>
      <c r="K54" s="286"/>
      <c r="L54" s="287"/>
      <c r="M54" s="291"/>
      <c r="N54" s="291"/>
      <c r="O54" s="291"/>
      <c r="P54" s="291"/>
      <c r="Q54" s="291"/>
      <c r="R54" s="292"/>
      <c r="S54" s="293"/>
      <c r="T54" s="293"/>
      <c r="U54" s="293"/>
      <c r="V54" s="294"/>
      <c r="W54" s="161"/>
      <c r="X54" s="6"/>
      <c r="Y54" s="204"/>
      <c r="Z54" s="28"/>
    </row>
    <row r="55" spans="1:26" ht="38.25" customHeight="1">
      <c r="A55" s="12"/>
      <c r="B55" s="29">
        <f t="shared" si="0"/>
        <v>16</v>
      </c>
      <c r="C55" s="285"/>
      <c r="D55" s="286"/>
      <c r="E55" s="286"/>
      <c r="F55" s="286"/>
      <c r="G55" s="286"/>
      <c r="H55" s="286"/>
      <c r="I55" s="286"/>
      <c r="J55" s="286"/>
      <c r="K55" s="286"/>
      <c r="L55" s="287"/>
      <c r="M55" s="291"/>
      <c r="N55" s="291"/>
      <c r="O55" s="291"/>
      <c r="P55" s="291"/>
      <c r="Q55" s="291"/>
      <c r="R55" s="292"/>
      <c r="S55" s="293"/>
      <c r="T55" s="293"/>
      <c r="U55" s="293"/>
      <c r="V55" s="294"/>
      <c r="W55" s="161"/>
      <c r="X55" s="6"/>
      <c r="Y55" s="204"/>
      <c r="Z55" s="28"/>
    </row>
    <row r="56" spans="1:26" ht="38.25" customHeight="1">
      <c r="A56" s="12"/>
      <c r="B56" s="29">
        <f t="shared" si="0"/>
        <v>17</v>
      </c>
      <c r="C56" s="285"/>
      <c r="D56" s="286"/>
      <c r="E56" s="286"/>
      <c r="F56" s="286"/>
      <c r="G56" s="286"/>
      <c r="H56" s="286"/>
      <c r="I56" s="286"/>
      <c r="J56" s="286"/>
      <c r="K56" s="286"/>
      <c r="L56" s="287"/>
      <c r="M56" s="291"/>
      <c r="N56" s="291"/>
      <c r="O56" s="291"/>
      <c r="P56" s="291"/>
      <c r="Q56" s="291"/>
      <c r="R56" s="292"/>
      <c r="S56" s="293"/>
      <c r="T56" s="293"/>
      <c r="U56" s="293"/>
      <c r="V56" s="294"/>
      <c r="W56" s="161"/>
      <c r="X56" s="6"/>
      <c r="Y56" s="204"/>
      <c r="Z56" s="28"/>
    </row>
    <row r="57" spans="1:26" ht="38.25" customHeight="1">
      <c r="A57" s="12"/>
      <c r="B57" s="29">
        <f t="shared" si="0"/>
        <v>18</v>
      </c>
      <c r="C57" s="285"/>
      <c r="D57" s="286"/>
      <c r="E57" s="286"/>
      <c r="F57" s="286"/>
      <c r="G57" s="286"/>
      <c r="H57" s="286"/>
      <c r="I57" s="286"/>
      <c r="J57" s="286"/>
      <c r="K57" s="286"/>
      <c r="L57" s="287"/>
      <c r="M57" s="291"/>
      <c r="N57" s="291"/>
      <c r="O57" s="291"/>
      <c r="P57" s="291"/>
      <c r="Q57" s="291"/>
      <c r="R57" s="292"/>
      <c r="S57" s="293"/>
      <c r="T57" s="293"/>
      <c r="U57" s="293"/>
      <c r="V57" s="294"/>
      <c r="W57" s="161"/>
      <c r="X57" s="6"/>
      <c r="Y57" s="204"/>
      <c r="Z57" s="28"/>
    </row>
    <row r="58" spans="1:26" ht="38.25" customHeight="1">
      <c r="A58" s="12"/>
      <c r="B58" s="29">
        <f t="shared" si="0"/>
        <v>19</v>
      </c>
      <c r="C58" s="285"/>
      <c r="D58" s="286"/>
      <c r="E58" s="286"/>
      <c r="F58" s="286"/>
      <c r="G58" s="286"/>
      <c r="H58" s="286"/>
      <c r="I58" s="286"/>
      <c r="J58" s="286"/>
      <c r="K58" s="286"/>
      <c r="L58" s="287"/>
      <c r="M58" s="291"/>
      <c r="N58" s="291"/>
      <c r="O58" s="291"/>
      <c r="P58" s="291"/>
      <c r="Q58" s="291"/>
      <c r="R58" s="292"/>
      <c r="S58" s="293"/>
      <c r="T58" s="293"/>
      <c r="U58" s="293"/>
      <c r="V58" s="294"/>
      <c r="W58" s="161"/>
      <c r="X58" s="6"/>
      <c r="Y58" s="204"/>
      <c r="Z58" s="28"/>
    </row>
    <row r="59" spans="1:26" ht="38.25" customHeight="1">
      <c r="A59" s="12"/>
      <c r="B59" s="29">
        <f t="shared" si="0"/>
        <v>20</v>
      </c>
      <c r="C59" s="285"/>
      <c r="D59" s="286"/>
      <c r="E59" s="286"/>
      <c r="F59" s="286"/>
      <c r="G59" s="286"/>
      <c r="H59" s="286"/>
      <c r="I59" s="286"/>
      <c r="J59" s="286"/>
      <c r="K59" s="286"/>
      <c r="L59" s="287"/>
      <c r="M59" s="291"/>
      <c r="N59" s="291"/>
      <c r="O59" s="291"/>
      <c r="P59" s="291"/>
      <c r="Q59" s="291"/>
      <c r="R59" s="292"/>
      <c r="S59" s="293"/>
      <c r="T59" s="293"/>
      <c r="U59" s="293"/>
      <c r="V59" s="294"/>
      <c r="W59" s="161"/>
      <c r="X59" s="6"/>
      <c r="Y59" s="204"/>
      <c r="Z59" s="28"/>
    </row>
    <row r="60" spans="1:26" ht="38.25" customHeight="1">
      <c r="A60" s="12"/>
      <c r="B60" s="29">
        <f t="shared" si="0"/>
        <v>21</v>
      </c>
      <c r="C60" s="285"/>
      <c r="D60" s="286"/>
      <c r="E60" s="286"/>
      <c r="F60" s="286"/>
      <c r="G60" s="286"/>
      <c r="H60" s="286"/>
      <c r="I60" s="286"/>
      <c r="J60" s="286"/>
      <c r="K60" s="286"/>
      <c r="L60" s="287"/>
      <c r="M60" s="291"/>
      <c r="N60" s="291"/>
      <c r="O60" s="291"/>
      <c r="P60" s="291"/>
      <c r="Q60" s="291"/>
      <c r="R60" s="292"/>
      <c r="S60" s="293"/>
      <c r="T60" s="293"/>
      <c r="U60" s="293"/>
      <c r="V60" s="294"/>
      <c r="W60" s="161"/>
      <c r="X60" s="6"/>
      <c r="Y60" s="204"/>
      <c r="Z60" s="28"/>
    </row>
    <row r="61" spans="1:26" ht="38.25" customHeight="1">
      <c r="A61" s="12"/>
      <c r="B61" s="29">
        <f t="shared" si="0"/>
        <v>22</v>
      </c>
      <c r="C61" s="285"/>
      <c r="D61" s="286"/>
      <c r="E61" s="286"/>
      <c r="F61" s="286"/>
      <c r="G61" s="286"/>
      <c r="H61" s="286"/>
      <c r="I61" s="286"/>
      <c r="J61" s="286"/>
      <c r="K61" s="286"/>
      <c r="L61" s="287"/>
      <c r="M61" s="291"/>
      <c r="N61" s="291"/>
      <c r="O61" s="291"/>
      <c r="P61" s="291"/>
      <c r="Q61" s="291"/>
      <c r="R61" s="292"/>
      <c r="S61" s="293"/>
      <c r="T61" s="293"/>
      <c r="U61" s="293"/>
      <c r="V61" s="294"/>
      <c r="W61" s="161"/>
      <c r="X61" s="6"/>
      <c r="Y61" s="204"/>
      <c r="Z61" s="28"/>
    </row>
    <row r="62" spans="1:26" ht="38.25" customHeight="1">
      <c r="A62" s="12"/>
      <c r="B62" s="29">
        <f t="shared" si="0"/>
        <v>23</v>
      </c>
      <c r="C62" s="285"/>
      <c r="D62" s="286"/>
      <c r="E62" s="286"/>
      <c r="F62" s="286"/>
      <c r="G62" s="286"/>
      <c r="H62" s="286"/>
      <c r="I62" s="286"/>
      <c r="J62" s="286"/>
      <c r="K62" s="286"/>
      <c r="L62" s="287"/>
      <c r="M62" s="291"/>
      <c r="N62" s="291"/>
      <c r="O62" s="291"/>
      <c r="P62" s="291"/>
      <c r="Q62" s="291"/>
      <c r="R62" s="292"/>
      <c r="S62" s="293"/>
      <c r="T62" s="293"/>
      <c r="U62" s="293"/>
      <c r="V62" s="294"/>
      <c r="W62" s="161"/>
      <c r="X62" s="6"/>
      <c r="Y62" s="204"/>
      <c r="Z62" s="28"/>
    </row>
    <row r="63" spans="1:26" ht="38.25" customHeight="1">
      <c r="A63" s="12"/>
      <c r="B63" s="29">
        <f t="shared" si="0"/>
        <v>24</v>
      </c>
      <c r="C63" s="285"/>
      <c r="D63" s="286"/>
      <c r="E63" s="286"/>
      <c r="F63" s="286"/>
      <c r="G63" s="286"/>
      <c r="H63" s="286"/>
      <c r="I63" s="286"/>
      <c r="J63" s="286"/>
      <c r="K63" s="286"/>
      <c r="L63" s="287"/>
      <c r="M63" s="291"/>
      <c r="N63" s="291"/>
      <c r="O63" s="291"/>
      <c r="P63" s="291"/>
      <c r="Q63" s="291"/>
      <c r="R63" s="292"/>
      <c r="S63" s="293"/>
      <c r="T63" s="293"/>
      <c r="U63" s="293"/>
      <c r="V63" s="294"/>
      <c r="W63" s="161"/>
      <c r="X63" s="6"/>
      <c r="Y63" s="204"/>
      <c r="Z63" s="28"/>
    </row>
    <row r="64" spans="1:26" ht="38.25" customHeight="1">
      <c r="A64" s="12"/>
      <c r="B64" s="29">
        <f t="shared" si="0"/>
        <v>25</v>
      </c>
      <c r="C64" s="285"/>
      <c r="D64" s="286"/>
      <c r="E64" s="286"/>
      <c r="F64" s="286"/>
      <c r="G64" s="286"/>
      <c r="H64" s="286"/>
      <c r="I64" s="286"/>
      <c r="J64" s="286"/>
      <c r="K64" s="286"/>
      <c r="L64" s="287"/>
      <c r="M64" s="291"/>
      <c r="N64" s="291"/>
      <c r="O64" s="291"/>
      <c r="P64" s="291"/>
      <c r="Q64" s="291"/>
      <c r="R64" s="292"/>
      <c r="S64" s="293"/>
      <c r="T64" s="293"/>
      <c r="U64" s="293"/>
      <c r="V64" s="294"/>
      <c r="W64" s="161"/>
      <c r="X64" s="6"/>
      <c r="Y64" s="204"/>
      <c r="Z64" s="28"/>
    </row>
    <row r="65" spans="1:26" ht="38.25" customHeight="1">
      <c r="A65" s="12"/>
      <c r="B65" s="29">
        <f t="shared" si="0"/>
        <v>26</v>
      </c>
      <c r="C65" s="285"/>
      <c r="D65" s="286"/>
      <c r="E65" s="286"/>
      <c r="F65" s="286"/>
      <c r="G65" s="286"/>
      <c r="H65" s="286"/>
      <c r="I65" s="286"/>
      <c r="J65" s="286"/>
      <c r="K65" s="286"/>
      <c r="L65" s="287"/>
      <c r="M65" s="291"/>
      <c r="N65" s="291"/>
      <c r="O65" s="291"/>
      <c r="P65" s="291"/>
      <c r="Q65" s="291"/>
      <c r="R65" s="292"/>
      <c r="S65" s="293"/>
      <c r="T65" s="293"/>
      <c r="U65" s="293"/>
      <c r="V65" s="294"/>
      <c r="W65" s="161"/>
      <c r="X65" s="6"/>
      <c r="Y65" s="204"/>
      <c r="Z65" s="28"/>
    </row>
    <row r="66" spans="1:26" ht="38.25" customHeight="1">
      <c r="A66" s="12"/>
      <c r="B66" s="29">
        <f t="shared" si="0"/>
        <v>27</v>
      </c>
      <c r="C66" s="285"/>
      <c r="D66" s="286"/>
      <c r="E66" s="286"/>
      <c r="F66" s="286"/>
      <c r="G66" s="286"/>
      <c r="H66" s="286"/>
      <c r="I66" s="286"/>
      <c r="J66" s="286"/>
      <c r="K66" s="286"/>
      <c r="L66" s="287"/>
      <c r="M66" s="291"/>
      <c r="N66" s="291"/>
      <c r="O66" s="291"/>
      <c r="P66" s="291"/>
      <c r="Q66" s="291"/>
      <c r="R66" s="292"/>
      <c r="S66" s="293"/>
      <c r="T66" s="293"/>
      <c r="U66" s="293"/>
      <c r="V66" s="294"/>
      <c r="W66" s="161"/>
      <c r="X66" s="6"/>
      <c r="Y66" s="204"/>
      <c r="Z66" s="28"/>
    </row>
    <row r="67" spans="1:26" ht="38.25" customHeight="1">
      <c r="A67" s="12"/>
      <c r="B67" s="29">
        <f t="shared" si="0"/>
        <v>28</v>
      </c>
      <c r="C67" s="285"/>
      <c r="D67" s="286"/>
      <c r="E67" s="286"/>
      <c r="F67" s="286"/>
      <c r="G67" s="286"/>
      <c r="H67" s="286"/>
      <c r="I67" s="286"/>
      <c r="J67" s="286"/>
      <c r="K67" s="286"/>
      <c r="L67" s="287"/>
      <c r="M67" s="291"/>
      <c r="N67" s="291"/>
      <c r="O67" s="291"/>
      <c r="P67" s="291"/>
      <c r="Q67" s="291"/>
      <c r="R67" s="292"/>
      <c r="S67" s="293"/>
      <c r="T67" s="293"/>
      <c r="U67" s="293"/>
      <c r="V67" s="294"/>
      <c r="W67" s="161"/>
      <c r="X67" s="6"/>
      <c r="Y67" s="204"/>
      <c r="Z67" s="28"/>
    </row>
    <row r="68" spans="1:26" ht="38.25" customHeight="1">
      <c r="A68" s="12"/>
      <c r="B68" s="29">
        <f t="shared" si="0"/>
        <v>29</v>
      </c>
      <c r="C68" s="285"/>
      <c r="D68" s="286"/>
      <c r="E68" s="286"/>
      <c r="F68" s="286"/>
      <c r="G68" s="286"/>
      <c r="H68" s="286"/>
      <c r="I68" s="286"/>
      <c r="J68" s="286"/>
      <c r="K68" s="286"/>
      <c r="L68" s="287"/>
      <c r="M68" s="291"/>
      <c r="N68" s="291"/>
      <c r="O68" s="291"/>
      <c r="P68" s="291"/>
      <c r="Q68" s="291"/>
      <c r="R68" s="292"/>
      <c r="S68" s="293"/>
      <c r="T68" s="293"/>
      <c r="U68" s="293"/>
      <c r="V68" s="294"/>
      <c r="W68" s="161"/>
      <c r="X68" s="6"/>
      <c r="Y68" s="204"/>
      <c r="Z68" s="28"/>
    </row>
    <row r="69" spans="1:26" ht="38.25" customHeight="1">
      <c r="A69" s="12"/>
      <c r="B69" s="29">
        <f t="shared" si="0"/>
        <v>30</v>
      </c>
      <c r="C69" s="285"/>
      <c r="D69" s="286"/>
      <c r="E69" s="286"/>
      <c r="F69" s="286"/>
      <c r="G69" s="286"/>
      <c r="H69" s="286"/>
      <c r="I69" s="286"/>
      <c r="J69" s="286"/>
      <c r="K69" s="286"/>
      <c r="L69" s="287"/>
      <c r="M69" s="291"/>
      <c r="N69" s="291"/>
      <c r="O69" s="291"/>
      <c r="P69" s="291"/>
      <c r="Q69" s="291"/>
      <c r="R69" s="292"/>
      <c r="S69" s="293"/>
      <c r="T69" s="293"/>
      <c r="U69" s="293"/>
      <c r="V69" s="294"/>
      <c r="W69" s="161"/>
      <c r="X69" s="6"/>
      <c r="Y69" s="204"/>
      <c r="Z69" s="28"/>
    </row>
    <row r="70" spans="1:26" ht="38.25" customHeight="1">
      <c r="A70" s="12"/>
      <c r="B70" s="29">
        <f t="shared" si="0"/>
        <v>31</v>
      </c>
      <c r="C70" s="285"/>
      <c r="D70" s="286"/>
      <c r="E70" s="286"/>
      <c r="F70" s="286"/>
      <c r="G70" s="286"/>
      <c r="H70" s="286"/>
      <c r="I70" s="286"/>
      <c r="J70" s="286"/>
      <c r="K70" s="286"/>
      <c r="L70" s="287"/>
      <c r="M70" s="291"/>
      <c r="N70" s="291"/>
      <c r="O70" s="291"/>
      <c r="P70" s="291"/>
      <c r="Q70" s="291"/>
      <c r="R70" s="292"/>
      <c r="S70" s="293"/>
      <c r="T70" s="293"/>
      <c r="U70" s="293"/>
      <c r="V70" s="294"/>
      <c r="W70" s="161"/>
      <c r="X70" s="6"/>
      <c r="Y70" s="204"/>
      <c r="Z70" s="28"/>
    </row>
    <row r="71" spans="1:26" ht="38.25" customHeight="1">
      <c r="A71" s="12"/>
      <c r="B71" s="29">
        <f t="shared" si="0"/>
        <v>32</v>
      </c>
      <c r="C71" s="285"/>
      <c r="D71" s="286"/>
      <c r="E71" s="286"/>
      <c r="F71" s="286"/>
      <c r="G71" s="286"/>
      <c r="H71" s="286"/>
      <c r="I71" s="286"/>
      <c r="J71" s="286"/>
      <c r="K71" s="286"/>
      <c r="L71" s="287"/>
      <c r="M71" s="291"/>
      <c r="N71" s="291"/>
      <c r="O71" s="291"/>
      <c r="P71" s="291"/>
      <c r="Q71" s="291"/>
      <c r="R71" s="292"/>
      <c r="S71" s="293"/>
      <c r="T71" s="293"/>
      <c r="U71" s="293"/>
      <c r="V71" s="294"/>
      <c r="W71" s="161"/>
      <c r="X71" s="6"/>
      <c r="Y71" s="204"/>
      <c r="Z71" s="28"/>
    </row>
    <row r="72" spans="1:26" ht="38.25" customHeight="1">
      <c r="A72" s="12"/>
      <c r="B72" s="29">
        <f t="shared" si="0"/>
        <v>33</v>
      </c>
      <c r="C72" s="285"/>
      <c r="D72" s="286"/>
      <c r="E72" s="286"/>
      <c r="F72" s="286"/>
      <c r="G72" s="286"/>
      <c r="H72" s="286"/>
      <c r="I72" s="286"/>
      <c r="J72" s="286"/>
      <c r="K72" s="286"/>
      <c r="L72" s="287"/>
      <c r="M72" s="291"/>
      <c r="N72" s="291"/>
      <c r="O72" s="291"/>
      <c r="P72" s="291"/>
      <c r="Q72" s="291"/>
      <c r="R72" s="292"/>
      <c r="S72" s="293"/>
      <c r="T72" s="293"/>
      <c r="U72" s="293"/>
      <c r="V72" s="294"/>
      <c r="W72" s="161"/>
      <c r="X72" s="6"/>
      <c r="Y72" s="204"/>
      <c r="Z72" s="28"/>
    </row>
    <row r="73" spans="1:26" ht="38.25" customHeight="1">
      <c r="A73" s="12"/>
      <c r="B73" s="29">
        <f t="shared" si="0"/>
        <v>34</v>
      </c>
      <c r="C73" s="285"/>
      <c r="D73" s="286"/>
      <c r="E73" s="286"/>
      <c r="F73" s="286"/>
      <c r="G73" s="286"/>
      <c r="H73" s="286"/>
      <c r="I73" s="286"/>
      <c r="J73" s="286"/>
      <c r="K73" s="286"/>
      <c r="L73" s="287"/>
      <c r="M73" s="291"/>
      <c r="N73" s="291"/>
      <c r="O73" s="291"/>
      <c r="P73" s="291"/>
      <c r="Q73" s="291"/>
      <c r="R73" s="292"/>
      <c r="S73" s="293"/>
      <c r="T73" s="293"/>
      <c r="U73" s="293"/>
      <c r="V73" s="294"/>
      <c r="W73" s="161"/>
      <c r="X73" s="6"/>
      <c r="Y73" s="204"/>
      <c r="Z73" s="28"/>
    </row>
    <row r="74" spans="1:26" ht="38.25" customHeight="1">
      <c r="A74" s="12"/>
      <c r="B74" s="29">
        <f t="shared" si="0"/>
        <v>35</v>
      </c>
      <c r="C74" s="285"/>
      <c r="D74" s="286"/>
      <c r="E74" s="286"/>
      <c r="F74" s="286"/>
      <c r="G74" s="286"/>
      <c r="H74" s="286"/>
      <c r="I74" s="286"/>
      <c r="J74" s="286"/>
      <c r="K74" s="286"/>
      <c r="L74" s="287"/>
      <c r="M74" s="291"/>
      <c r="N74" s="291"/>
      <c r="O74" s="291"/>
      <c r="P74" s="291"/>
      <c r="Q74" s="291"/>
      <c r="R74" s="292"/>
      <c r="S74" s="293"/>
      <c r="T74" s="293"/>
      <c r="U74" s="293"/>
      <c r="V74" s="294"/>
      <c r="W74" s="161"/>
      <c r="X74" s="6"/>
      <c r="Y74" s="204"/>
      <c r="Z74" s="28"/>
    </row>
    <row r="75" spans="1:26" ht="38.25" customHeight="1">
      <c r="A75" s="12"/>
      <c r="B75" s="29">
        <f t="shared" si="0"/>
        <v>36</v>
      </c>
      <c r="C75" s="285"/>
      <c r="D75" s="286"/>
      <c r="E75" s="286"/>
      <c r="F75" s="286"/>
      <c r="G75" s="286"/>
      <c r="H75" s="286"/>
      <c r="I75" s="286"/>
      <c r="J75" s="286"/>
      <c r="K75" s="286"/>
      <c r="L75" s="287"/>
      <c r="M75" s="291"/>
      <c r="N75" s="291"/>
      <c r="O75" s="291"/>
      <c r="P75" s="291"/>
      <c r="Q75" s="291"/>
      <c r="R75" s="292"/>
      <c r="S75" s="293"/>
      <c r="T75" s="293"/>
      <c r="U75" s="293"/>
      <c r="V75" s="294"/>
      <c r="W75" s="161"/>
      <c r="X75" s="6"/>
      <c r="Y75" s="204"/>
      <c r="Z75" s="28"/>
    </row>
    <row r="76" spans="1:26" ht="38.25" customHeight="1">
      <c r="A76" s="12"/>
      <c r="B76" s="29">
        <f t="shared" si="0"/>
        <v>37</v>
      </c>
      <c r="C76" s="285"/>
      <c r="D76" s="286"/>
      <c r="E76" s="286"/>
      <c r="F76" s="286"/>
      <c r="G76" s="286"/>
      <c r="H76" s="286"/>
      <c r="I76" s="286"/>
      <c r="J76" s="286"/>
      <c r="K76" s="286"/>
      <c r="L76" s="287"/>
      <c r="M76" s="291"/>
      <c r="N76" s="291"/>
      <c r="O76" s="291"/>
      <c r="P76" s="291"/>
      <c r="Q76" s="291"/>
      <c r="R76" s="292"/>
      <c r="S76" s="293"/>
      <c r="T76" s="293"/>
      <c r="U76" s="293"/>
      <c r="V76" s="294"/>
      <c r="W76" s="161"/>
      <c r="X76" s="6"/>
      <c r="Y76" s="204"/>
      <c r="Z76" s="28"/>
    </row>
    <row r="77" spans="1:26" ht="38.25" customHeight="1">
      <c r="A77" s="12"/>
      <c r="B77" s="29">
        <f t="shared" si="0"/>
        <v>38</v>
      </c>
      <c r="C77" s="285"/>
      <c r="D77" s="286"/>
      <c r="E77" s="286"/>
      <c r="F77" s="286"/>
      <c r="G77" s="286"/>
      <c r="H77" s="286"/>
      <c r="I77" s="286"/>
      <c r="J77" s="286"/>
      <c r="K77" s="286"/>
      <c r="L77" s="287"/>
      <c r="M77" s="291"/>
      <c r="N77" s="291"/>
      <c r="O77" s="291"/>
      <c r="P77" s="291"/>
      <c r="Q77" s="291"/>
      <c r="R77" s="292"/>
      <c r="S77" s="293"/>
      <c r="T77" s="293"/>
      <c r="U77" s="293"/>
      <c r="V77" s="294"/>
      <c r="W77" s="161"/>
      <c r="X77" s="6"/>
      <c r="Y77" s="204"/>
      <c r="Z77" s="28"/>
    </row>
    <row r="78" spans="1:26" ht="38.25" customHeight="1">
      <c r="A78" s="12"/>
      <c r="B78" s="29">
        <f t="shared" si="0"/>
        <v>39</v>
      </c>
      <c r="C78" s="285"/>
      <c r="D78" s="286"/>
      <c r="E78" s="286"/>
      <c r="F78" s="286"/>
      <c r="G78" s="286"/>
      <c r="H78" s="286"/>
      <c r="I78" s="286"/>
      <c r="J78" s="286"/>
      <c r="K78" s="286"/>
      <c r="L78" s="287"/>
      <c r="M78" s="291"/>
      <c r="N78" s="291"/>
      <c r="O78" s="291"/>
      <c r="P78" s="291"/>
      <c r="Q78" s="291"/>
      <c r="R78" s="292"/>
      <c r="S78" s="293"/>
      <c r="T78" s="293"/>
      <c r="U78" s="293"/>
      <c r="V78" s="294"/>
      <c r="W78" s="161"/>
      <c r="X78" s="6"/>
      <c r="Y78" s="204"/>
      <c r="Z78" s="28"/>
    </row>
    <row r="79" spans="1:26" ht="38.25" customHeight="1">
      <c r="A79" s="12"/>
      <c r="B79" s="29">
        <f t="shared" si="0"/>
        <v>40</v>
      </c>
      <c r="C79" s="285"/>
      <c r="D79" s="286"/>
      <c r="E79" s="286"/>
      <c r="F79" s="286"/>
      <c r="G79" s="286"/>
      <c r="H79" s="286"/>
      <c r="I79" s="286"/>
      <c r="J79" s="286"/>
      <c r="K79" s="286"/>
      <c r="L79" s="287"/>
      <c r="M79" s="291"/>
      <c r="N79" s="291"/>
      <c r="O79" s="291"/>
      <c r="P79" s="291"/>
      <c r="Q79" s="291"/>
      <c r="R79" s="292"/>
      <c r="S79" s="293"/>
      <c r="T79" s="293"/>
      <c r="U79" s="293"/>
      <c r="V79" s="294"/>
      <c r="W79" s="161"/>
      <c r="X79" s="6"/>
      <c r="Y79" s="204"/>
      <c r="Z79" s="28"/>
    </row>
    <row r="80" spans="1:26" ht="38.25" customHeight="1">
      <c r="A80" s="12"/>
      <c r="B80" s="29">
        <f t="shared" si="0"/>
        <v>41</v>
      </c>
      <c r="C80" s="285"/>
      <c r="D80" s="286"/>
      <c r="E80" s="286"/>
      <c r="F80" s="286"/>
      <c r="G80" s="286"/>
      <c r="H80" s="286"/>
      <c r="I80" s="286"/>
      <c r="J80" s="286"/>
      <c r="K80" s="286"/>
      <c r="L80" s="287"/>
      <c r="M80" s="291"/>
      <c r="N80" s="291"/>
      <c r="O80" s="291"/>
      <c r="P80" s="291"/>
      <c r="Q80" s="291"/>
      <c r="R80" s="292"/>
      <c r="S80" s="293"/>
      <c r="T80" s="293"/>
      <c r="U80" s="293"/>
      <c r="V80" s="294"/>
      <c r="W80" s="161"/>
      <c r="X80" s="6"/>
      <c r="Y80" s="204"/>
      <c r="Z80" s="28"/>
    </row>
    <row r="81" spans="1:26" ht="38.25" customHeight="1">
      <c r="A81" s="12"/>
      <c r="B81" s="29">
        <f t="shared" si="0"/>
        <v>42</v>
      </c>
      <c r="C81" s="285"/>
      <c r="D81" s="286"/>
      <c r="E81" s="286"/>
      <c r="F81" s="286"/>
      <c r="G81" s="286"/>
      <c r="H81" s="286"/>
      <c r="I81" s="286"/>
      <c r="J81" s="286"/>
      <c r="K81" s="286"/>
      <c r="L81" s="287"/>
      <c r="M81" s="291"/>
      <c r="N81" s="291"/>
      <c r="O81" s="291"/>
      <c r="P81" s="291"/>
      <c r="Q81" s="291"/>
      <c r="R81" s="292"/>
      <c r="S81" s="293"/>
      <c r="T81" s="293"/>
      <c r="U81" s="293"/>
      <c r="V81" s="294"/>
      <c r="W81" s="161"/>
      <c r="X81" s="6"/>
      <c r="Y81" s="204"/>
      <c r="Z81" s="28"/>
    </row>
    <row r="82" spans="1:26" ht="38.25" customHeight="1">
      <c r="A82" s="12"/>
      <c r="B82" s="29">
        <f t="shared" si="0"/>
        <v>43</v>
      </c>
      <c r="C82" s="285"/>
      <c r="D82" s="286"/>
      <c r="E82" s="286"/>
      <c r="F82" s="286"/>
      <c r="G82" s="286"/>
      <c r="H82" s="286"/>
      <c r="I82" s="286"/>
      <c r="J82" s="286"/>
      <c r="K82" s="286"/>
      <c r="L82" s="287"/>
      <c r="M82" s="291"/>
      <c r="N82" s="291"/>
      <c r="O82" s="291"/>
      <c r="P82" s="291"/>
      <c r="Q82" s="291"/>
      <c r="R82" s="292"/>
      <c r="S82" s="293"/>
      <c r="T82" s="293"/>
      <c r="U82" s="293"/>
      <c r="V82" s="294"/>
      <c r="W82" s="161"/>
      <c r="X82" s="6"/>
      <c r="Y82" s="204"/>
      <c r="Z82" s="28"/>
    </row>
    <row r="83" spans="1:26" ht="38.25" customHeight="1">
      <c r="A83" s="12"/>
      <c r="B83" s="29">
        <f t="shared" si="0"/>
        <v>44</v>
      </c>
      <c r="C83" s="285"/>
      <c r="D83" s="286"/>
      <c r="E83" s="286"/>
      <c r="F83" s="286"/>
      <c r="G83" s="286"/>
      <c r="H83" s="286"/>
      <c r="I83" s="286"/>
      <c r="J83" s="286"/>
      <c r="K83" s="286"/>
      <c r="L83" s="287"/>
      <c r="M83" s="291"/>
      <c r="N83" s="291"/>
      <c r="O83" s="291"/>
      <c r="P83" s="291"/>
      <c r="Q83" s="291"/>
      <c r="R83" s="292"/>
      <c r="S83" s="293"/>
      <c r="T83" s="293"/>
      <c r="U83" s="293"/>
      <c r="V83" s="294"/>
      <c r="W83" s="161"/>
      <c r="X83" s="6"/>
      <c r="Y83" s="204"/>
      <c r="Z83" s="28"/>
    </row>
    <row r="84" spans="1:26" ht="38.25" customHeight="1">
      <c r="A84" s="12"/>
      <c r="B84" s="29">
        <f t="shared" si="0"/>
        <v>45</v>
      </c>
      <c r="C84" s="285"/>
      <c r="D84" s="286"/>
      <c r="E84" s="286"/>
      <c r="F84" s="286"/>
      <c r="G84" s="286"/>
      <c r="H84" s="286"/>
      <c r="I84" s="286"/>
      <c r="J84" s="286"/>
      <c r="K84" s="286"/>
      <c r="L84" s="287"/>
      <c r="M84" s="291"/>
      <c r="N84" s="291"/>
      <c r="O84" s="291"/>
      <c r="P84" s="291"/>
      <c r="Q84" s="291"/>
      <c r="R84" s="292"/>
      <c r="S84" s="293"/>
      <c r="T84" s="293"/>
      <c r="U84" s="293"/>
      <c r="V84" s="294"/>
      <c r="W84" s="161"/>
      <c r="X84" s="6"/>
      <c r="Y84" s="204"/>
      <c r="Z84" s="28"/>
    </row>
    <row r="85" spans="1:26" ht="38.25" customHeight="1">
      <c r="A85" s="12"/>
      <c r="B85" s="29">
        <f t="shared" si="0"/>
        <v>46</v>
      </c>
      <c r="C85" s="285"/>
      <c r="D85" s="286"/>
      <c r="E85" s="286"/>
      <c r="F85" s="286"/>
      <c r="G85" s="286"/>
      <c r="H85" s="286"/>
      <c r="I85" s="286"/>
      <c r="J85" s="286"/>
      <c r="K85" s="286"/>
      <c r="L85" s="287"/>
      <c r="M85" s="291"/>
      <c r="N85" s="291"/>
      <c r="O85" s="291"/>
      <c r="P85" s="291"/>
      <c r="Q85" s="291"/>
      <c r="R85" s="292"/>
      <c r="S85" s="293"/>
      <c r="T85" s="293"/>
      <c r="U85" s="293"/>
      <c r="V85" s="294"/>
      <c r="W85" s="161"/>
      <c r="X85" s="6"/>
      <c r="Y85" s="204"/>
      <c r="Z85" s="28"/>
    </row>
    <row r="86" spans="1:26" ht="38.25" customHeight="1">
      <c r="A86" s="12"/>
      <c r="B86" s="29">
        <f t="shared" si="0"/>
        <v>47</v>
      </c>
      <c r="C86" s="285"/>
      <c r="D86" s="286"/>
      <c r="E86" s="286"/>
      <c r="F86" s="286"/>
      <c r="G86" s="286"/>
      <c r="H86" s="286"/>
      <c r="I86" s="286"/>
      <c r="J86" s="286"/>
      <c r="K86" s="286"/>
      <c r="L86" s="287"/>
      <c r="M86" s="291"/>
      <c r="N86" s="291"/>
      <c r="O86" s="291"/>
      <c r="P86" s="291"/>
      <c r="Q86" s="291"/>
      <c r="R86" s="292"/>
      <c r="S86" s="293"/>
      <c r="T86" s="293"/>
      <c r="U86" s="293"/>
      <c r="V86" s="294"/>
      <c r="W86" s="161"/>
      <c r="X86" s="6"/>
      <c r="Y86" s="204"/>
      <c r="Z86" s="28"/>
    </row>
    <row r="87" spans="1:26" ht="38.25" customHeight="1">
      <c r="A87" s="12"/>
      <c r="B87" s="29">
        <f t="shared" si="0"/>
        <v>48</v>
      </c>
      <c r="C87" s="285"/>
      <c r="D87" s="286"/>
      <c r="E87" s="286"/>
      <c r="F87" s="286"/>
      <c r="G87" s="286"/>
      <c r="H87" s="286"/>
      <c r="I87" s="286"/>
      <c r="J87" s="286"/>
      <c r="K87" s="286"/>
      <c r="L87" s="287"/>
      <c r="M87" s="291"/>
      <c r="N87" s="291"/>
      <c r="O87" s="291"/>
      <c r="P87" s="291"/>
      <c r="Q87" s="291"/>
      <c r="R87" s="292"/>
      <c r="S87" s="293"/>
      <c r="T87" s="293"/>
      <c r="U87" s="293"/>
      <c r="V87" s="294"/>
      <c r="W87" s="161"/>
      <c r="X87" s="6"/>
      <c r="Y87" s="204"/>
      <c r="Z87" s="28"/>
    </row>
    <row r="88" spans="1:26" ht="38.25" customHeight="1">
      <c r="A88" s="12"/>
      <c r="B88" s="29">
        <f t="shared" si="0"/>
        <v>49</v>
      </c>
      <c r="C88" s="285"/>
      <c r="D88" s="286"/>
      <c r="E88" s="286"/>
      <c r="F88" s="286"/>
      <c r="G88" s="286"/>
      <c r="H88" s="286"/>
      <c r="I88" s="286"/>
      <c r="J88" s="286"/>
      <c r="K88" s="286"/>
      <c r="L88" s="287"/>
      <c r="M88" s="291"/>
      <c r="N88" s="291"/>
      <c r="O88" s="291"/>
      <c r="P88" s="291"/>
      <c r="Q88" s="291"/>
      <c r="R88" s="292"/>
      <c r="S88" s="293"/>
      <c r="T88" s="293"/>
      <c r="U88" s="293"/>
      <c r="V88" s="294"/>
      <c r="W88" s="161"/>
      <c r="X88" s="6"/>
      <c r="Y88" s="204"/>
      <c r="Z88" s="28"/>
    </row>
    <row r="89" spans="1:26" ht="38.25" customHeight="1">
      <c r="A89" s="12"/>
      <c r="B89" s="29">
        <f t="shared" si="0"/>
        <v>50</v>
      </c>
      <c r="C89" s="285"/>
      <c r="D89" s="286"/>
      <c r="E89" s="286"/>
      <c r="F89" s="286"/>
      <c r="G89" s="286"/>
      <c r="H89" s="286"/>
      <c r="I89" s="286"/>
      <c r="J89" s="286"/>
      <c r="K89" s="286"/>
      <c r="L89" s="287"/>
      <c r="M89" s="291"/>
      <c r="N89" s="291"/>
      <c r="O89" s="291"/>
      <c r="P89" s="291"/>
      <c r="Q89" s="291"/>
      <c r="R89" s="292"/>
      <c r="S89" s="293"/>
      <c r="T89" s="293"/>
      <c r="U89" s="293"/>
      <c r="V89" s="294"/>
      <c r="W89" s="161"/>
      <c r="X89" s="6"/>
      <c r="Y89" s="204"/>
      <c r="Z89" s="28"/>
    </row>
    <row r="90" spans="1:26" ht="38.25" customHeight="1">
      <c r="A90" s="12"/>
      <c r="B90" s="29">
        <f t="shared" si="0"/>
        <v>51</v>
      </c>
      <c r="C90" s="285"/>
      <c r="D90" s="286"/>
      <c r="E90" s="286"/>
      <c r="F90" s="286"/>
      <c r="G90" s="286"/>
      <c r="H90" s="286"/>
      <c r="I90" s="286"/>
      <c r="J90" s="286"/>
      <c r="K90" s="286"/>
      <c r="L90" s="287"/>
      <c r="M90" s="291"/>
      <c r="N90" s="291"/>
      <c r="O90" s="291"/>
      <c r="P90" s="291"/>
      <c r="Q90" s="291"/>
      <c r="R90" s="292"/>
      <c r="S90" s="293"/>
      <c r="T90" s="293"/>
      <c r="U90" s="293"/>
      <c r="V90" s="294"/>
      <c r="W90" s="161"/>
      <c r="X90" s="6"/>
      <c r="Y90" s="204"/>
      <c r="Z90" s="28"/>
    </row>
    <row r="91" spans="1:26" ht="38.25" customHeight="1">
      <c r="A91" s="12"/>
      <c r="B91" s="29">
        <f t="shared" si="0"/>
        <v>52</v>
      </c>
      <c r="C91" s="285"/>
      <c r="D91" s="286"/>
      <c r="E91" s="286"/>
      <c r="F91" s="286"/>
      <c r="G91" s="286"/>
      <c r="H91" s="286"/>
      <c r="I91" s="286"/>
      <c r="J91" s="286"/>
      <c r="K91" s="286"/>
      <c r="L91" s="287"/>
      <c r="M91" s="291"/>
      <c r="N91" s="291"/>
      <c r="O91" s="291"/>
      <c r="P91" s="291"/>
      <c r="Q91" s="291"/>
      <c r="R91" s="292"/>
      <c r="S91" s="293"/>
      <c r="T91" s="293"/>
      <c r="U91" s="293"/>
      <c r="V91" s="294"/>
      <c r="W91" s="161"/>
      <c r="X91" s="6"/>
      <c r="Y91" s="204"/>
      <c r="Z91" s="28"/>
    </row>
    <row r="92" spans="1:26" ht="38.25" customHeight="1">
      <c r="A92" s="12"/>
      <c r="B92" s="29">
        <f t="shared" si="0"/>
        <v>53</v>
      </c>
      <c r="C92" s="285"/>
      <c r="D92" s="286"/>
      <c r="E92" s="286"/>
      <c r="F92" s="286"/>
      <c r="G92" s="286"/>
      <c r="H92" s="286"/>
      <c r="I92" s="286"/>
      <c r="J92" s="286"/>
      <c r="K92" s="286"/>
      <c r="L92" s="287"/>
      <c r="M92" s="291"/>
      <c r="N92" s="291"/>
      <c r="O92" s="291"/>
      <c r="P92" s="291"/>
      <c r="Q92" s="291"/>
      <c r="R92" s="292"/>
      <c r="S92" s="293"/>
      <c r="T92" s="293"/>
      <c r="U92" s="293"/>
      <c r="V92" s="294"/>
      <c r="W92" s="161"/>
      <c r="X92" s="6"/>
      <c r="Y92" s="204"/>
      <c r="Z92" s="28"/>
    </row>
    <row r="93" spans="1:26" ht="38.25" customHeight="1">
      <c r="A93" s="12"/>
      <c r="B93" s="29">
        <f t="shared" si="0"/>
        <v>54</v>
      </c>
      <c r="C93" s="285"/>
      <c r="D93" s="286"/>
      <c r="E93" s="286"/>
      <c r="F93" s="286"/>
      <c r="G93" s="286"/>
      <c r="H93" s="286"/>
      <c r="I93" s="286"/>
      <c r="J93" s="286"/>
      <c r="K93" s="286"/>
      <c r="L93" s="287"/>
      <c r="M93" s="291"/>
      <c r="N93" s="291"/>
      <c r="O93" s="291"/>
      <c r="P93" s="291"/>
      <c r="Q93" s="291"/>
      <c r="R93" s="292"/>
      <c r="S93" s="293"/>
      <c r="T93" s="293"/>
      <c r="U93" s="293"/>
      <c r="V93" s="294"/>
      <c r="W93" s="161"/>
      <c r="X93" s="6"/>
      <c r="Y93" s="204"/>
      <c r="Z93" s="28"/>
    </row>
    <row r="94" spans="1:26" ht="38.25" customHeight="1">
      <c r="A94" s="12"/>
      <c r="B94" s="29">
        <f t="shared" si="0"/>
        <v>55</v>
      </c>
      <c r="C94" s="285"/>
      <c r="D94" s="286"/>
      <c r="E94" s="286"/>
      <c r="F94" s="286"/>
      <c r="G94" s="286"/>
      <c r="H94" s="286"/>
      <c r="I94" s="286"/>
      <c r="J94" s="286"/>
      <c r="K94" s="286"/>
      <c r="L94" s="287"/>
      <c r="M94" s="291"/>
      <c r="N94" s="291"/>
      <c r="O94" s="291"/>
      <c r="P94" s="291"/>
      <c r="Q94" s="291"/>
      <c r="R94" s="292"/>
      <c r="S94" s="293"/>
      <c r="T94" s="293"/>
      <c r="U94" s="293"/>
      <c r="V94" s="294"/>
      <c r="W94" s="161"/>
      <c r="X94" s="6"/>
      <c r="Y94" s="204"/>
      <c r="Z94" s="28"/>
    </row>
    <row r="95" spans="1:26" ht="38.25" customHeight="1">
      <c r="A95" s="12"/>
      <c r="B95" s="29">
        <f t="shared" si="0"/>
        <v>56</v>
      </c>
      <c r="C95" s="285"/>
      <c r="D95" s="286"/>
      <c r="E95" s="286"/>
      <c r="F95" s="286"/>
      <c r="G95" s="286"/>
      <c r="H95" s="286"/>
      <c r="I95" s="286"/>
      <c r="J95" s="286"/>
      <c r="K95" s="286"/>
      <c r="L95" s="287"/>
      <c r="M95" s="291"/>
      <c r="N95" s="291"/>
      <c r="O95" s="291"/>
      <c r="P95" s="291"/>
      <c r="Q95" s="291"/>
      <c r="R95" s="292"/>
      <c r="S95" s="293"/>
      <c r="T95" s="293"/>
      <c r="U95" s="293"/>
      <c r="V95" s="294"/>
      <c r="W95" s="161"/>
      <c r="X95" s="6"/>
      <c r="Y95" s="204"/>
      <c r="Z95" s="28"/>
    </row>
    <row r="96" spans="1:26" ht="38.25" customHeight="1">
      <c r="A96" s="12"/>
      <c r="B96" s="29">
        <f t="shared" si="0"/>
        <v>57</v>
      </c>
      <c r="C96" s="285"/>
      <c r="D96" s="286"/>
      <c r="E96" s="286"/>
      <c r="F96" s="286"/>
      <c r="G96" s="286"/>
      <c r="H96" s="286"/>
      <c r="I96" s="286"/>
      <c r="J96" s="286"/>
      <c r="K96" s="286"/>
      <c r="L96" s="287"/>
      <c r="M96" s="291"/>
      <c r="N96" s="291"/>
      <c r="O96" s="291"/>
      <c r="P96" s="291"/>
      <c r="Q96" s="291"/>
      <c r="R96" s="292"/>
      <c r="S96" s="293"/>
      <c r="T96" s="293"/>
      <c r="U96" s="293"/>
      <c r="V96" s="294"/>
      <c r="W96" s="161"/>
      <c r="X96" s="6"/>
      <c r="Y96" s="204"/>
      <c r="Z96" s="28"/>
    </row>
    <row r="97" spans="1:26" ht="38.25" customHeight="1">
      <c r="A97" s="12"/>
      <c r="B97" s="29">
        <f t="shared" si="0"/>
        <v>58</v>
      </c>
      <c r="C97" s="285"/>
      <c r="D97" s="286"/>
      <c r="E97" s="286"/>
      <c r="F97" s="286"/>
      <c r="G97" s="286"/>
      <c r="H97" s="286"/>
      <c r="I97" s="286"/>
      <c r="J97" s="286"/>
      <c r="K97" s="286"/>
      <c r="L97" s="287"/>
      <c r="M97" s="291"/>
      <c r="N97" s="291"/>
      <c r="O97" s="291"/>
      <c r="P97" s="291"/>
      <c r="Q97" s="291"/>
      <c r="R97" s="292"/>
      <c r="S97" s="293"/>
      <c r="T97" s="293"/>
      <c r="U97" s="293"/>
      <c r="V97" s="294"/>
      <c r="W97" s="161"/>
      <c r="X97" s="6"/>
      <c r="Y97" s="204"/>
      <c r="Z97" s="28"/>
    </row>
    <row r="98" spans="1:26" ht="38.25" customHeight="1">
      <c r="A98" s="12"/>
      <c r="B98" s="29">
        <f t="shared" si="0"/>
        <v>59</v>
      </c>
      <c r="C98" s="285"/>
      <c r="D98" s="286"/>
      <c r="E98" s="286"/>
      <c r="F98" s="286"/>
      <c r="G98" s="286"/>
      <c r="H98" s="286"/>
      <c r="I98" s="286"/>
      <c r="J98" s="286"/>
      <c r="K98" s="286"/>
      <c r="L98" s="287"/>
      <c r="M98" s="291"/>
      <c r="N98" s="291"/>
      <c r="O98" s="291"/>
      <c r="P98" s="291"/>
      <c r="Q98" s="291"/>
      <c r="R98" s="292"/>
      <c r="S98" s="293"/>
      <c r="T98" s="293"/>
      <c r="U98" s="293"/>
      <c r="V98" s="294"/>
      <c r="W98" s="161"/>
      <c r="X98" s="6"/>
      <c r="Y98" s="204"/>
      <c r="Z98" s="28"/>
    </row>
    <row r="99" spans="1:26" ht="38.25" customHeight="1">
      <c r="A99" s="12"/>
      <c r="B99" s="29">
        <f t="shared" si="0"/>
        <v>60</v>
      </c>
      <c r="C99" s="285"/>
      <c r="D99" s="286"/>
      <c r="E99" s="286"/>
      <c r="F99" s="286"/>
      <c r="G99" s="286"/>
      <c r="H99" s="286"/>
      <c r="I99" s="286"/>
      <c r="J99" s="286"/>
      <c r="K99" s="286"/>
      <c r="L99" s="287"/>
      <c r="M99" s="291"/>
      <c r="N99" s="291"/>
      <c r="O99" s="291"/>
      <c r="P99" s="291"/>
      <c r="Q99" s="291"/>
      <c r="R99" s="292"/>
      <c r="S99" s="293"/>
      <c r="T99" s="293"/>
      <c r="U99" s="293"/>
      <c r="V99" s="294"/>
      <c r="W99" s="161"/>
      <c r="X99" s="6"/>
      <c r="Y99" s="204"/>
      <c r="Z99" s="28"/>
    </row>
    <row r="100" spans="1:26" ht="38.25" customHeight="1">
      <c r="A100" s="12"/>
      <c r="B100" s="29">
        <f t="shared" si="0"/>
        <v>61</v>
      </c>
      <c r="C100" s="285"/>
      <c r="D100" s="286"/>
      <c r="E100" s="286"/>
      <c r="F100" s="286"/>
      <c r="G100" s="286"/>
      <c r="H100" s="286"/>
      <c r="I100" s="286"/>
      <c r="J100" s="286"/>
      <c r="K100" s="286"/>
      <c r="L100" s="287"/>
      <c r="M100" s="291"/>
      <c r="N100" s="291"/>
      <c r="O100" s="291"/>
      <c r="P100" s="291"/>
      <c r="Q100" s="291"/>
      <c r="R100" s="292"/>
      <c r="S100" s="293"/>
      <c r="T100" s="293"/>
      <c r="U100" s="293"/>
      <c r="V100" s="294"/>
      <c r="W100" s="161"/>
      <c r="X100" s="6"/>
      <c r="Y100" s="204"/>
      <c r="Z100" s="28"/>
    </row>
    <row r="101" spans="1:26" ht="38.25" customHeight="1">
      <c r="A101" s="12"/>
      <c r="B101" s="29">
        <f t="shared" si="0"/>
        <v>62</v>
      </c>
      <c r="C101" s="285"/>
      <c r="D101" s="286"/>
      <c r="E101" s="286"/>
      <c r="F101" s="286"/>
      <c r="G101" s="286"/>
      <c r="H101" s="286"/>
      <c r="I101" s="286"/>
      <c r="J101" s="286"/>
      <c r="K101" s="286"/>
      <c r="L101" s="287"/>
      <c r="M101" s="291"/>
      <c r="N101" s="291"/>
      <c r="O101" s="291"/>
      <c r="P101" s="291"/>
      <c r="Q101" s="291"/>
      <c r="R101" s="292"/>
      <c r="S101" s="293"/>
      <c r="T101" s="293"/>
      <c r="U101" s="293"/>
      <c r="V101" s="294"/>
      <c r="W101" s="161"/>
      <c r="X101" s="6"/>
      <c r="Y101" s="204"/>
      <c r="Z101" s="28"/>
    </row>
    <row r="102" spans="1:26" ht="38.25" customHeight="1">
      <c r="A102" s="12"/>
      <c r="B102" s="29">
        <f t="shared" si="0"/>
        <v>63</v>
      </c>
      <c r="C102" s="285"/>
      <c r="D102" s="286"/>
      <c r="E102" s="286"/>
      <c r="F102" s="286"/>
      <c r="G102" s="286"/>
      <c r="H102" s="286"/>
      <c r="I102" s="286"/>
      <c r="J102" s="286"/>
      <c r="K102" s="286"/>
      <c r="L102" s="287"/>
      <c r="M102" s="291"/>
      <c r="N102" s="291"/>
      <c r="O102" s="291"/>
      <c r="P102" s="291"/>
      <c r="Q102" s="291"/>
      <c r="R102" s="292"/>
      <c r="S102" s="293"/>
      <c r="T102" s="293"/>
      <c r="U102" s="293"/>
      <c r="V102" s="294"/>
      <c r="W102" s="161"/>
      <c r="X102" s="6"/>
      <c r="Y102" s="204"/>
      <c r="Z102" s="28"/>
    </row>
    <row r="103" spans="1:26" ht="38.25" customHeight="1">
      <c r="A103" s="12"/>
      <c r="B103" s="29">
        <f t="shared" si="0"/>
        <v>64</v>
      </c>
      <c r="C103" s="285"/>
      <c r="D103" s="286"/>
      <c r="E103" s="286"/>
      <c r="F103" s="286"/>
      <c r="G103" s="286"/>
      <c r="H103" s="286"/>
      <c r="I103" s="286"/>
      <c r="J103" s="286"/>
      <c r="K103" s="286"/>
      <c r="L103" s="287"/>
      <c r="M103" s="291"/>
      <c r="N103" s="291"/>
      <c r="O103" s="291"/>
      <c r="P103" s="291"/>
      <c r="Q103" s="291"/>
      <c r="R103" s="292"/>
      <c r="S103" s="293"/>
      <c r="T103" s="293"/>
      <c r="U103" s="293"/>
      <c r="V103" s="294"/>
      <c r="W103" s="161"/>
      <c r="X103" s="6"/>
      <c r="Y103" s="204"/>
      <c r="Z103" s="28"/>
    </row>
    <row r="104" spans="1:26" ht="38.25" customHeight="1">
      <c r="A104" s="12"/>
      <c r="B104" s="29">
        <f t="shared" si="0"/>
        <v>65</v>
      </c>
      <c r="C104" s="285"/>
      <c r="D104" s="286"/>
      <c r="E104" s="286"/>
      <c r="F104" s="286"/>
      <c r="G104" s="286"/>
      <c r="H104" s="286"/>
      <c r="I104" s="286"/>
      <c r="J104" s="286"/>
      <c r="K104" s="286"/>
      <c r="L104" s="287"/>
      <c r="M104" s="291"/>
      <c r="N104" s="291"/>
      <c r="O104" s="291"/>
      <c r="P104" s="291"/>
      <c r="Q104" s="291"/>
      <c r="R104" s="292"/>
      <c r="S104" s="293"/>
      <c r="T104" s="293"/>
      <c r="U104" s="293"/>
      <c r="V104" s="294"/>
      <c r="W104" s="161"/>
      <c r="X104" s="6"/>
      <c r="Y104" s="204"/>
      <c r="Z104" s="28"/>
    </row>
    <row r="105" spans="1:26" ht="38.25" customHeight="1">
      <c r="A105" s="12"/>
      <c r="B105" s="29">
        <f t="shared" si="0"/>
        <v>66</v>
      </c>
      <c r="C105" s="285"/>
      <c r="D105" s="286"/>
      <c r="E105" s="286"/>
      <c r="F105" s="286"/>
      <c r="G105" s="286"/>
      <c r="H105" s="286"/>
      <c r="I105" s="286"/>
      <c r="J105" s="286"/>
      <c r="K105" s="286"/>
      <c r="L105" s="287"/>
      <c r="M105" s="291"/>
      <c r="N105" s="291"/>
      <c r="O105" s="291"/>
      <c r="P105" s="291"/>
      <c r="Q105" s="291"/>
      <c r="R105" s="292"/>
      <c r="S105" s="293"/>
      <c r="T105" s="293"/>
      <c r="U105" s="293"/>
      <c r="V105" s="294"/>
      <c r="W105" s="161"/>
      <c r="X105" s="6"/>
      <c r="Y105" s="204"/>
      <c r="Z105" s="28"/>
    </row>
    <row r="106" spans="1:26" ht="38.25" customHeight="1">
      <c r="A106" s="12"/>
      <c r="B106" s="29">
        <f t="shared" ref="B106:B139" si="1">B105+1</f>
        <v>67</v>
      </c>
      <c r="C106" s="285"/>
      <c r="D106" s="286"/>
      <c r="E106" s="286"/>
      <c r="F106" s="286"/>
      <c r="G106" s="286"/>
      <c r="H106" s="286"/>
      <c r="I106" s="286"/>
      <c r="J106" s="286"/>
      <c r="K106" s="286"/>
      <c r="L106" s="287"/>
      <c r="M106" s="291"/>
      <c r="N106" s="291"/>
      <c r="O106" s="291"/>
      <c r="P106" s="291"/>
      <c r="Q106" s="291"/>
      <c r="R106" s="292"/>
      <c r="S106" s="293"/>
      <c r="T106" s="293"/>
      <c r="U106" s="293"/>
      <c r="V106" s="294"/>
      <c r="W106" s="161"/>
      <c r="X106" s="6"/>
      <c r="Y106" s="204"/>
      <c r="Z106" s="28"/>
    </row>
    <row r="107" spans="1:26" ht="38.25" customHeight="1">
      <c r="A107" s="12"/>
      <c r="B107" s="29">
        <f t="shared" si="1"/>
        <v>68</v>
      </c>
      <c r="C107" s="285"/>
      <c r="D107" s="286"/>
      <c r="E107" s="286"/>
      <c r="F107" s="286"/>
      <c r="G107" s="286"/>
      <c r="H107" s="286"/>
      <c r="I107" s="286"/>
      <c r="J107" s="286"/>
      <c r="K107" s="286"/>
      <c r="L107" s="287"/>
      <c r="M107" s="291"/>
      <c r="N107" s="291"/>
      <c r="O107" s="291"/>
      <c r="P107" s="291"/>
      <c r="Q107" s="291"/>
      <c r="R107" s="292"/>
      <c r="S107" s="293"/>
      <c r="T107" s="293"/>
      <c r="U107" s="293"/>
      <c r="V107" s="294"/>
      <c r="W107" s="161"/>
      <c r="X107" s="6"/>
      <c r="Y107" s="204"/>
      <c r="Z107" s="28"/>
    </row>
    <row r="108" spans="1:26" ht="38.25" customHeight="1">
      <c r="A108" s="12"/>
      <c r="B108" s="29">
        <f t="shared" si="1"/>
        <v>69</v>
      </c>
      <c r="C108" s="285"/>
      <c r="D108" s="286"/>
      <c r="E108" s="286"/>
      <c r="F108" s="286"/>
      <c r="G108" s="286"/>
      <c r="H108" s="286"/>
      <c r="I108" s="286"/>
      <c r="J108" s="286"/>
      <c r="K108" s="286"/>
      <c r="L108" s="287"/>
      <c r="M108" s="291"/>
      <c r="N108" s="291"/>
      <c r="O108" s="291"/>
      <c r="P108" s="291"/>
      <c r="Q108" s="291"/>
      <c r="R108" s="292"/>
      <c r="S108" s="293"/>
      <c r="T108" s="293"/>
      <c r="U108" s="293"/>
      <c r="V108" s="294"/>
      <c r="W108" s="161"/>
      <c r="X108" s="6"/>
      <c r="Y108" s="204"/>
      <c r="Z108" s="28"/>
    </row>
    <row r="109" spans="1:26" ht="38.25" customHeight="1">
      <c r="A109" s="12"/>
      <c r="B109" s="29">
        <f t="shared" si="1"/>
        <v>70</v>
      </c>
      <c r="C109" s="285"/>
      <c r="D109" s="286"/>
      <c r="E109" s="286"/>
      <c r="F109" s="286"/>
      <c r="G109" s="286"/>
      <c r="H109" s="286"/>
      <c r="I109" s="286"/>
      <c r="J109" s="286"/>
      <c r="K109" s="286"/>
      <c r="L109" s="287"/>
      <c r="M109" s="291"/>
      <c r="N109" s="291"/>
      <c r="O109" s="291"/>
      <c r="P109" s="291"/>
      <c r="Q109" s="291"/>
      <c r="R109" s="292"/>
      <c r="S109" s="293"/>
      <c r="T109" s="293"/>
      <c r="U109" s="293"/>
      <c r="V109" s="294"/>
      <c r="W109" s="161"/>
      <c r="X109" s="6"/>
      <c r="Y109" s="204"/>
      <c r="Z109" s="28"/>
    </row>
    <row r="110" spans="1:26" ht="38.25" customHeight="1">
      <c r="A110" s="12"/>
      <c r="B110" s="29">
        <f t="shared" si="1"/>
        <v>71</v>
      </c>
      <c r="C110" s="285"/>
      <c r="D110" s="286"/>
      <c r="E110" s="286"/>
      <c r="F110" s="286"/>
      <c r="G110" s="286"/>
      <c r="H110" s="286"/>
      <c r="I110" s="286"/>
      <c r="J110" s="286"/>
      <c r="K110" s="286"/>
      <c r="L110" s="287"/>
      <c r="M110" s="291"/>
      <c r="N110" s="291"/>
      <c r="O110" s="291"/>
      <c r="P110" s="291"/>
      <c r="Q110" s="291"/>
      <c r="R110" s="292"/>
      <c r="S110" s="293"/>
      <c r="T110" s="293"/>
      <c r="U110" s="293"/>
      <c r="V110" s="294"/>
      <c r="W110" s="161"/>
      <c r="X110" s="6"/>
      <c r="Y110" s="204"/>
      <c r="Z110" s="28"/>
    </row>
    <row r="111" spans="1:26" ht="38.25" customHeight="1">
      <c r="A111" s="12"/>
      <c r="B111" s="29">
        <f t="shared" si="1"/>
        <v>72</v>
      </c>
      <c r="C111" s="285"/>
      <c r="D111" s="286"/>
      <c r="E111" s="286"/>
      <c r="F111" s="286"/>
      <c r="G111" s="286"/>
      <c r="H111" s="286"/>
      <c r="I111" s="286"/>
      <c r="J111" s="286"/>
      <c r="K111" s="286"/>
      <c r="L111" s="287"/>
      <c r="M111" s="291"/>
      <c r="N111" s="291"/>
      <c r="O111" s="291"/>
      <c r="P111" s="291"/>
      <c r="Q111" s="291"/>
      <c r="R111" s="292"/>
      <c r="S111" s="293"/>
      <c r="T111" s="293"/>
      <c r="U111" s="293"/>
      <c r="V111" s="294"/>
      <c r="W111" s="161"/>
      <c r="X111" s="6"/>
      <c r="Y111" s="204"/>
      <c r="Z111" s="28"/>
    </row>
    <row r="112" spans="1:26" ht="38.25" customHeight="1">
      <c r="A112" s="12"/>
      <c r="B112" s="29">
        <f t="shared" si="1"/>
        <v>73</v>
      </c>
      <c r="C112" s="285"/>
      <c r="D112" s="286"/>
      <c r="E112" s="286"/>
      <c r="F112" s="286"/>
      <c r="G112" s="286"/>
      <c r="H112" s="286"/>
      <c r="I112" s="286"/>
      <c r="J112" s="286"/>
      <c r="K112" s="286"/>
      <c r="L112" s="287"/>
      <c r="M112" s="291"/>
      <c r="N112" s="291"/>
      <c r="O112" s="291"/>
      <c r="P112" s="291"/>
      <c r="Q112" s="291"/>
      <c r="R112" s="292"/>
      <c r="S112" s="293"/>
      <c r="T112" s="293"/>
      <c r="U112" s="293"/>
      <c r="V112" s="294"/>
      <c r="W112" s="161"/>
      <c r="X112" s="6"/>
      <c r="Y112" s="204"/>
      <c r="Z112" s="28"/>
    </row>
    <row r="113" spans="1:26" ht="38.25" customHeight="1">
      <c r="A113" s="12"/>
      <c r="B113" s="29">
        <f t="shared" si="1"/>
        <v>74</v>
      </c>
      <c r="C113" s="285"/>
      <c r="D113" s="286"/>
      <c r="E113" s="286"/>
      <c r="F113" s="286"/>
      <c r="G113" s="286"/>
      <c r="H113" s="286"/>
      <c r="I113" s="286"/>
      <c r="J113" s="286"/>
      <c r="K113" s="286"/>
      <c r="L113" s="287"/>
      <c r="M113" s="291"/>
      <c r="N113" s="291"/>
      <c r="O113" s="291"/>
      <c r="P113" s="291"/>
      <c r="Q113" s="291"/>
      <c r="R113" s="292"/>
      <c r="S113" s="293"/>
      <c r="T113" s="293"/>
      <c r="U113" s="293"/>
      <c r="V113" s="294"/>
      <c r="W113" s="161"/>
      <c r="X113" s="6"/>
      <c r="Y113" s="204"/>
      <c r="Z113" s="28"/>
    </row>
    <row r="114" spans="1:26" ht="38.25" customHeight="1">
      <c r="A114" s="12"/>
      <c r="B114" s="29">
        <f t="shared" si="1"/>
        <v>75</v>
      </c>
      <c r="C114" s="285"/>
      <c r="D114" s="286"/>
      <c r="E114" s="286"/>
      <c r="F114" s="286"/>
      <c r="G114" s="286"/>
      <c r="H114" s="286"/>
      <c r="I114" s="286"/>
      <c r="J114" s="286"/>
      <c r="K114" s="286"/>
      <c r="L114" s="287"/>
      <c r="M114" s="291"/>
      <c r="N114" s="291"/>
      <c r="O114" s="291"/>
      <c r="P114" s="291"/>
      <c r="Q114" s="291"/>
      <c r="R114" s="292"/>
      <c r="S114" s="293"/>
      <c r="T114" s="293"/>
      <c r="U114" s="293"/>
      <c r="V114" s="294"/>
      <c r="W114" s="161"/>
      <c r="X114" s="6"/>
      <c r="Y114" s="204"/>
      <c r="Z114" s="28"/>
    </row>
    <row r="115" spans="1:26" ht="38.25" customHeight="1">
      <c r="A115" s="12"/>
      <c r="B115" s="29">
        <f t="shared" si="1"/>
        <v>76</v>
      </c>
      <c r="C115" s="285"/>
      <c r="D115" s="286"/>
      <c r="E115" s="286"/>
      <c r="F115" s="286"/>
      <c r="G115" s="286"/>
      <c r="H115" s="286"/>
      <c r="I115" s="286"/>
      <c r="J115" s="286"/>
      <c r="K115" s="286"/>
      <c r="L115" s="287"/>
      <c r="M115" s="291"/>
      <c r="N115" s="291"/>
      <c r="O115" s="291"/>
      <c r="P115" s="291"/>
      <c r="Q115" s="291"/>
      <c r="R115" s="292"/>
      <c r="S115" s="293"/>
      <c r="T115" s="293"/>
      <c r="U115" s="293"/>
      <c r="V115" s="294"/>
      <c r="W115" s="161"/>
      <c r="X115" s="6"/>
      <c r="Y115" s="204"/>
      <c r="Z115" s="28"/>
    </row>
    <row r="116" spans="1:26" ht="38.25" customHeight="1">
      <c r="A116" s="12"/>
      <c r="B116" s="29">
        <f t="shared" si="1"/>
        <v>77</v>
      </c>
      <c r="C116" s="285"/>
      <c r="D116" s="286"/>
      <c r="E116" s="286"/>
      <c r="F116" s="286"/>
      <c r="G116" s="286"/>
      <c r="H116" s="286"/>
      <c r="I116" s="286"/>
      <c r="J116" s="286"/>
      <c r="K116" s="286"/>
      <c r="L116" s="287"/>
      <c r="M116" s="291"/>
      <c r="N116" s="291"/>
      <c r="O116" s="291"/>
      <c r="P116" s="291"/>
      <c r="Q116" s="291"/>
      <c r="R116" s="292"/>
      <c r="S116" s="293"/>
      <c r="T116" s="293"/>
      <c r="U116" s="293"/>
      <c r="V116" s="294"/>
      <c r="W116" s="161"/>
      <c r="X116" s="6"/>
      <c r="Y116" s="204"/>
      <c r="Z116" s="28"/>
    </row>
    <row r="117" spans="1:26" ht="38.25" customHeight="1">
      <c r="A117" s="12"/>
      <c r="B117" s="29">
        <f t="shared" si="1"/>
        <v>78</v>
      </c>
      <c r="C117" s="285"/>
      <c r="D117" s="286"/>
      <c r="E117" s="286"/>
      <c r="F117" s="286"/>
      <c r="G117" s="286"/>
      <c r="H117" s="286"/>
      <c r="I117" s="286"/>
      <c r="J117" s="286"/>
      <c r="K117" s="286"/>
      <c r="L117" s="287"/>
      <c r="M117" s="291"/>
      <c r="N117" s="291"/>
      <c r="O117" s="291"/>
      <c r="P117" s="291"/>
      <c r="Q117" s="291"/>
      <c r="R117" s="292"/>
      <c r="S117" s="293"/>
      <c r="T117" s="293"/>
      <c r="U117" s="293"/>
      <c r="V117" s="294"/>
      <c r="W117" s="161"/>
      <c r="X117" s="6"/>
      <c r="Y117" s="204"/>
      <c r="Z117" s="28"/>
    </row>
    <row r="118" spans="1:26" ht="38.25" customHeight="1">
      <c r="A118" s="12"/>
      <c r="B118" s="29">
        <f t="shared" si="1"/>
        <v>79</v>
      </c>
      <c r="C118" s="285"/>
      <c r="D118" s="286"/>
      <c r="E118" s="286"/>
      <c r="F118" s="286"/>
      <c r="G118" s="286"/>
      <c r="H118" s="286"/>
      <c r="I118" s="286"/>
      <c r="J118" s="286"/>
      <c r="K118" s="286"/>
      <c r="L118" s="287"/>
      <c r="M118" s="291"/>
      <c r="N118" s="291"/>
      <c r="O118" s="291"/>
      <c r="P118" s="291"/>
      <c r="Q118" s="291"/>
      <c r="R118" s="292"/>
      <c r="S118" s="293"/>
      <c r="T118" s="293"/>
      <c r="U118" s="293"/>
      <c r="V118" s="294"/>
      <c r="W118" s="161"/>
      <c r="X118" s="6"/>
      <c r="Y118" s="204"/>
      <c r="Z118" s="28"/>
    </row>
    <row r="119" spans="1:26" ht="38.25" customHeight="1">
      <c r="A119" s="12"/>
      <c r="B119" s="29">
        <f t="shared" si="1"/>
        <v>80</v>
      </c>
      <c r="C119" s="285"/>
      <c r="D119" s="286"/>
      <c r="E119" s="286"/>
      <c r="F119" s="286"/>
      <c r="G119" s="286"/>
      <c r="H119" s="286"/>
      <c r="I119" s="286"/>
      <c r="J119" s="286"/>
      <c r="K119" s="286"/>
      <c r="L119" s="287"/>
      <c r="M119" s="291"/>
      <c r="N119" s="291"/>
      <c r="O119" s="291"/>
      <c r="P119" s="291"/>
      <c r="Q119" s="291"/>
      <c r="R119" s="292"/>
      <c r="S119" s="293"/>
      <c r="T119" s="293"/>
      <c r="U119" s="293"/>
      <c r="V119" s="294"/>
      <c r="W119" s="161"/>
      <c r="X119" s="6"/>
      <c r="Y119" s="204"/>
      <c r="Z119" s="28"/>
    </row>
    <row r="120" spans="1:26" ht="38.25" customHeight="1">
      <c r="A120" s="12"/>
      <c r="B120" s="29">
        <f t="shared" si="1"/>
        <v>81</v>
      </c>
      <c r="C120" s="285"/>
      <c r="D120" s="286"/>
      <c r="E120" s="286"/>
      <c r="F120" s="286"/>
      <c r="G120" s="286"/>
      <c r="H120" s="286"/>
      <c r="I120" s="286"/>
      <c r="J120" s="286"/>
      <c r="K120" s="286"/>
      <c r="L120" s="287"/>
      <c r="M120" s="291"/>
      <c r="N120" s="291"/>
      <c r="O120" s="291"/>
      <c r="P120" s="291"/>
      <c r="Q120" s="291"/>
      <c r="R120" s="292"/>
      <c r="S120" s="293"/>
      <c r="T120" s="293"/>
      <c r="U120" s="293"/>
      <c r="V120" s="294"/>
      <c r="W120" s="161"/>
      <c r="X120" s="6"/>
      <c r="Y120" s="204"/>
      <c r="Z120" s="28"/>
    </row>
    <row r="121" spans="1:26" ht="38.25" customHeight="1">
      <c r="A121" s="12"/>
      <c r="B121" s="29">
        <f t="shared" si="1"/>
        <v>82</v>
      </c>
      <c r="C121" s="285"/>
      <c r="D121" s="286"/>
      <c r="E121" s="286"/>
      <c r="F121" s="286"/>
      <c r="G121" s="286"/>
      <c r="H121" s="286"/>
      <c r="I121" s="286"/>
      <c r="J121" s="286"/>
      <c r="K121" s="286"/>
      <c r="L121" s="287"/>
      <c r="M121" s="291"/>
      <c r="N121" s="291"/>
      <c r="O121" s="291"/>
      <c r="P121" s="291"/>
      <c r="Q121" s="291"/>
      <c r="R121" s="292"/>
      <c r="S121" s="293"/>
      <c r="T121" s="293"/>
      <c r="U121" s="293"/>
      <c r="V121" s="294"/>
      <c r="W121" s="161"/>
      <c r="X121" s="6"/>
      <c r="Y121" s="204"/>
      <c r="Z121" s="28"/>
    </row>
    <row r="122" spans="1:26" ht="38.25" customHeight="1">
      <c r="A122" s="12"/>
      <c r="B122" s="29">
        <f t="shared" si="1"/>
        <v>83</v>
      </c>
      <c r="C122" s="285"/>
      <c r="D122" s="286"/>
      <c r="E122" s="286"/>
      <c r="F122" s="286"/>
      <c r="G122" s="286"/>
      <c r="H122" s="286"/>
      <c r="I122" s="286"/>
      <c r="J122" s="286"/>
      <c r="K122" s="286"/>
      <c r="L122" s="287"/>
      <c r="M122" s="291"/>
      <c r="N122" s="291"/>
      <c r="O122" s="291"/>
      <c r="P122" s="291"/>
      <c r="Q122" s="291"/>
      <c r="R122" s="292"/>
      <c r="S122" s="293"/>
      <c r="T122" s="293"/>
      <c r="U122" s="293"/>
      <c r="V122" s="294"/>
      <c r="W122" s="161"/>
      <c r="X122" s="6"/>
      <c r="Y122" s="204"/>
      <c r="Z122" s="28"/>
    </row>
    <row r="123" spans="1:26" ht="38.25" customHeight="1">
      <c r="A123" s="12"/>
      <c r="B123" s="29">
        <f t="shared" si="1"/>
        <v>84</v>
      </c>
      <c r="C123" s="285"/>
      <c r="D123" s="286"/>
      <c r="E123" s="286"/>
      <c r="F123" s="286"/>
      <c r="G123" s="286"/>
      <c r="H123" s="286"/>
      <c r="I123" s="286"/>
      <c r="J123" s="286"/>
      <c r="K123" s="286"/>
      <c r="L123" s="287"/>
      <c r="M123" s="291"/>
      <c r="N123" s="291"/>
      <c r="O123" s="291"/>
      <c r="P123" s="291"/>
      <c r="Q123" s="291"/>
      <c r="R123" s="292"/>
      <c r="S123" s="293"/>
      <c r="T123" s="293"/>
      <c r="U123" s="293"/>
      <c r="V123" s="294"/>
      <c r="W123" s="161"/>
      <c r="X123" s="6"/>
      <c r="Y123" s="204"/>
      <c r="Z123" s="28"/>
    </row>
    <row r="124" spans="1:26" ht="38.25" customHeight="1">
      <c r="A124" s="12"/>
      <c r="B124" s="29">
        <f t="shared" si="1"/>
        <v>85</v>
      </c>
      <c r="C124" s="285"/>
      <c r="D124" s="286"/>
      <c r="E124" s="286"/>
      <c r="F124" s="286"/>
      <c r="G124" s="286"/>
      <c r="H124" s="286"/>
      <c r="I124" s="286"/>
      <c r="J124" s="286"/>
      <c r="K124" s="286"/>
      <c r="L124" s="287"/>
      <c r="M124" s="291"/>
      <c r="N124" s="291"/>
      <c r="O124" s="291"/>
      <c r="P124" s="291"/>
      <c r="Q124" s="291"/>
      <c r="R124" s="292"/>
      <c r="S124" s="293"/>
      <c r="T124" s="293"/>
      <c r="U124" s="293"/>
      <c r="V124" s="294"/>
      <c r="W124" s="161"/>
      <c r="X124" s="6"/>
      <c r="Y124" s="204"/>
      <c r="Z124" s="28"/>
    </row>
    <row r="125" spans="1:26" ht="38.25" customHeight="1">
      <c r="A125" s="12"/>
      <c r="B125" s="29">
        <f t="shared" si="1"/>
        <v>86</v>
      </c>
      <c r="C125" s="285"/>
      <c r="D125" s="286"/>
      <c r="E125" s="286"/>
      <c r="F125" s="286"/>
      <c r="G125" s="286"/>
      <c r="H125" s="286"/>
      <c r="I125" s="286"/>
      <c r="J125" s="286"/>
      <c r="K125" s="286"/>
      <c r="L125" s="287"/>
      <c r="M125" s="291"/>
      <c r="N125" s="291"/>
      <c r="O125" s="291"/>
      <c r="P125" s="291"/>
      <c r="Q125" s="291"/>
      <c r="R125" s="292"/>
      <c r="S125" s="293"/>
      <c r="T125" s="293"/>
      <c r="U125" s="293"/>
      <c r="V125" s="294"/>
      <c r="W125" s="161"/>
      <c r="X125" s="6"/>
      <c r="Y125" s="204"/>
      <c r="Z125" s="28"/>
    </row>
    <row r="126" spans="1:26" ht="38.25" customHeight="1">
      <c r="A126" s="12"/>
      <c r="B126" s="29">
        <f t="shared" si="1"/>
        <v>87</v>
      </c>
      <c r="C126" s="285"/>
      <c r="D126" s="286"/>
      <c r="E126" s="286"/>
      <c r="F126" s="286"/>
      <c r="G126" s="286"/>
      <c r="H126" s="286"/>
      <c r="I126" s="286"/>
      <c r="J126" s="286"/>
      <c r="K126" s="286"/>
      <c r="L126" s="287"/>
      <c r="M126" s="291"/>
      <c r="N126" s="291"/>
      <c r="O126" s="291"/>
      <c r="P126" s="291"/>
      <c r="Q126" s="291"/>
      <c r="R126" s="292"/>
      <c r="S126" s="293"/>
      <c r="T126" s="293"/>
      <c r="U126" s="293"/>
      <c r="V126" s="294"/>
      <c r="W126" s="161"/>
      <c r="X126" s="6"/>
      <c r="Y126" s="204"/>
      <c r="Z126" s="28"/>
    </row>
    <row r="127" spans="1:26" ht="38.25" customHeight="1">
      <c r="A127" s="12"/>
      <c r="B127" s="29">
        <f t="shared" si="1"/>
        <v>88</v>
      </c>
      <c r="C127" s="285"/>
      <c r="D127" s="286"/>
      <c r="E127" s="286"/>
      <c r="F127" s="286"/>
      <c r="G127" s="286"/>
      <c r="H127" s="286"/>
      <c r="I127" s="286"/>
      <c r="J127" s="286"/>
      <c r="K127" s="286"/>
      <c r="L127" s="287"/>
      <c r="M127" s="291"/>
      <c r="N127" s="291"/>
      <c r="O127" s="291"/>
      <c r="P127" s="291"/>
      <c r="Q127" s="291"/>
      <c r="R127" s="292"/>
      <c r="S127" s="293"/>
      <c r="T127" s="293"/>
      <c r="U127" s="293"/>
      <c r="V127" s="294"/>
      <c r="W127" s="161"/>
      <c r="X127" s="6"/>
      <c r="Y127" s="204"/>
      <c r="Z127" s="28"/>
    </row>
    <row r="128" spans="1:26" ht="38.25" customHeight="1">
      <c r="A128" s="12"/>
      <c r="B128" s="29">
        <f t="shared" si="1"/>
        <v>89</v>
      </c>
      <c r="C128" s="285"/>
      <c r="D128" s="286"/>
      <c r="E128" s="286"/>
      <c r="F128" s="286"/>
      <c r="G128" s="286"/>
      <c r="H128" s="286"/>
      <c r="I128" s="286"/>
      <c r="J128" s="286"/>
      <c r="K128" s="286"/>
      <c r="L128" s="287"/>
      <c r="M128" s="291"/>
      <c r="N128" s="291"/>
      <c r="O128" s="291"/>
      <c r="P128" s="291"/>
      <c r="Q128" s="291"/>
      <c r="R128" s="292"/>
      <c r="S128" s="293"/>
      <c r="T128" s="293"/>
      <c r="U128" s="293"/>
      <c r="V128" s="294"/>
      <c r="W128" s="161"/>
      <c r="X128" s="6"/>
      <c r="Y128" s="204"/>
      <c r="Z128" s="28"/>
    </row>
    <row r="129" spans="1:26" ht="38.25" customHeight="1">
      <c r="A129" s="12"/>
      <c r="B129" s="29">
        <f t="shared" si="1"/>
        <v>90</v>
      </c>
      <c r="C129" s="285"/>
      <c r="D129" s="286"/>
      <c r="E129" s="286"/>
      <c r="F129" s="286"/>
      <c r="G129" s="286"/>
      <c r="H129" s="286"/>
      <c r="I129" s="286"/>
      <c r="J129" s="286"/>
      <c r="K129" s="286"/>
      <c r="L129" s="287"/>
      <c r="M129" s="291"/>
      <c r="N129" s="291"/>
      <c r="O129" s="291"/>
      <c r="P129" s="291"/>
      <c r="Q129" s="291"/>
      <c r="R129" s="292"/>
      <c r="S129" s="293"/>
      <c r="T129" s="293"/>
      <c r="U129" s="293"/>
      <c r="V129" s="294"/>
      <c r="W129" s="161"/>
      <c r="X129" s="6"/>
      <c r="Y129" s="204"/>
      <c r="Z129" s="28"/>
    </row>
    <row r="130" spans="1:26" ht="38.25" customHeight="1">
      <c r="A130" s="12"/>
      <c r="B130" s="29">
        <f t="shared" si="1"/>
        <v>91</v>
      </c>
      <c r="C130" s="285"/>
      <c r="D130" s="286"/>
      <c r="E130" s="286"/>
      <c r="F130" s="286"/>
      <c r="G130" s="286"/>
      <c r="H130" s="286"/>
      <c r="I130" s="286"/>
      <c r="J130" s="286"/>
      <c r="K130" s="286"/>
      <c r="L130" s="287"/>
      <c r="M130" s="291"/>
      <c r="N130" s="291"/>
      <c r="O130" s="291"/>
      <c r="P130" s="291"/>
      <c r="Q130" s="291"/>
      <c r="R130" s="292"/>
      <c r="S130" s="293"/>
      <c r="T130" s="293"/>
      <c r="U130" s="293"/>
      <c r="V130" s="294"/>
      <c r="W130" s="161"/>
      <c r="X130" s="6"/>
      <c r="Y130" s="204"/>
      <c r="Z130" s="28"/>
    </row>
    <row r="131" spans="1:26" ht="38.25" customHeight="1">
      <c r="A131" s="12"/>
      <c r="B131" s="29">
        <f t="shared" si="1"/>
        <v>92</v>
      </c>
      <c r="C131" s="285"/>
      <c r="D131" s="286"/>
      <c r="E131" s="286"/>
      <c r="F131" s="286"/>
      <c r="G131" s="286"/>
      <c r="H131" s="286"/>
      <c r="I131" s="286"/>
      <c r="J131" s="286"/>
      <c r="K131" s="286"/>
      <c r="L131" s="287"/>
      <c r="M131" s="291"/>
      <c r="N131" s="291"/>
      <c r="O131" s="291"/>
      <c r="P131" s="291"/>
      <c r="Q131" s="291"/>
      <c r="R131" s="292"/>
      <c r="S131" s="293"/>
      <c r="T131" s="293"/>
      <c r="U131" s="293"/>
      <c r="V131" s="294"/>
      <c r="W131" s="161"/>
      <c r="X131" s="6"/>
      <c r="Y131" s="204"/>
      <c r="Z131" s="28"/>
    </row>
    <row r="132" spans="1:26" ht="38.25" customHeight="1">
      <c r="A132" s="12"/>
      <c r="B132" s="29">
        <f t="shared" si="1"/>
        <v>93</v>
      </c>
      <c r="C132" s="285"/>
      <c r="D132" s="286"/>
      <c r="E132" s="286"/>
      <c r="F132" s="286"/>
      <c r="G132" s="286"/>
      <c r="H132" s="286"/>
      <c r="I132" s="286"/>
      <c r="J132" s="286"/>
      <c r="K132" s="286"/>
      <c r="L132" s="287"/>
      <c r="M132" s="291"/>
      <c r="N132" s="291"/>
      <c r="O132" s="291"/>
      <c r="P132" s="291"/>
      <c r="Q132" s="291"/>
      <c r="R132" s="292"/>
      <c r="S132" s="293"/>
      <c r="T132" s="293"/>
      <c r="U132" s="293"/>
      <c r="V132" s="294"/>
      <c r="W132" s="161"/>
      <c r="X132" s="6"/>
      <c r="Y132" s="204"/>
      <c r="Z132" s="28"/>
    </row>
    <row r="133" spans="1:26" ht="38.25" customHeight="1">
      <c r="A133" s="12"/>
      <c r="B133" s="29">
        <f t="shared" si="1"/>
        <v>94</v>
      </c>
      <c r="C133" s="285"/>
      <c r="D133" s="286"/>
      <c r="E133" s="286"/>
      <c r="F133" s="286"/>
      <c r="G133" s="286"/>
      <c r="H133" s="286"/>
      <c r="I133" s="286"/>
      <c r="J133" s="286"/>
      <c r="K133" s="286"/>
      <c r="L133" s="287"/>
      <c r="M133" s="291"/>
      <c r="N133" s="291"/>
      <c r="O133" s="291"/>
      <c r="P133" s="291"/>
      <c r="Q133" s="291"/>
      <c r="R133" s="292"/>
      <c r="S133" s="293"/>
      <c r="T133" s="293"/>
      <c r="U133" s="293"/>
      <c r="V133" s="294"/>
      <c r="W133" s="161"/>
      <c r="X133" s="6"/>
      <c r="Y133" s="204"/>
      <c r="Z133" s="28"/>
    </row>
    <row r="134" spans="1:26" ht="38.25" customHeight="1">
      <c r="A134" s="12"/>
      <c r="B134" s="29">
        <f t="shared" si="1"/>
        <v>95</v>
      </c>
      <c r="C134" s="285"/>
      <c r="D134" s="286"/>
      <c r="E134" s="286"/>
      <c r="F134" s="286"/>
      <c r="G134" s="286"/>
      <c r="H134" s="286"/>
      <c r="I134" s="286"/>
      <c r="J134" s="286"/>
      <c r="K134" s="286"/>
      <c r="L134" s="287"/>
      <c r="M134" s="291"/>
      <c r="N134" s="291"/>
      <c r="O134" s="291"/>
      <c r="P134" s="291"/>
      <c r="Q134" s="291"/>
      <c r="R134" s="292"/>
      <c r="S134" s="293"/>
      <c r="T134" s="293"/>
      <c r="U134" s="293"/>
      <c r="V134" s="294"/>
      <c r="W134" s="161"/>
      <c r="X134" s="6"/>
      <c r="Y134" s="204"/>
      <c r="Z134" s="28"/>
    </row>
    <row r="135" spans="1:26" ht="38.25" customHeight="1">
      <c r="A135" s="12"/>
      <c r="B135" s="29">
        <f t="shared" si="1"/>
        <v>96</v>
      </c>
      <c r="C135" s="285"/>
      <c r="D135" s="286"/>
      <c r="E135" s="286"/>
      <c r="F135" s="286"/>
      <c r="G135" s="286"/>
      <c r="H135" s="286"/>
      <c r="I135" s="286"/>
      <c r="J135" s="286"/>
      <c r="K135" s="286"/>
      <c r="L135" s="287"/>
      <c r="M135" s="291"/>
      <c r="N135" s="291"/>
      <c r="O135" s="291"/>
      <c r="P135" s="291"/>
      <c r="Q135" s="291"/>
      <c r="R135" s="292"/>
      <c r="S135" s="293"/>
      <c r="T135" s="293"/>
      <c r="U135" s="293"/>
      <c r="V135" s="294"/>
      <c r="W135" s="161"/>
      <c r="X135" s="6"/>
      <c r="Y135" s="204"/>
      <c r="Z135" s="28"/>
    </row>
    <row r="136" spans="1:26" ht="38.25" customHeight="1">
      <c r="A136" s="12"/>
      <c r="B136" s="29">
        <f t="shared" si="1"/>
        <v>97</v>
      </c>
      <c r="C136" s="285"/>
      <c r="D136" s="286"/>
      <c r="E136" s="286"/>
      <c r="F136" s="286"/>
      <c r="G136" s="286"/>
      <c r="H136" s="286"/>
      <c r="I136" s="286"/>
      <c r="J136" s="286"/>
      <c r="K136" s="286"/>
      <c r="L136" s="287"/>
      <c r="M136" s="291"/>
      <c r="N136" s="291"/>
      <c r="O136" s="291"/>
      <c r="P136" s="291"/>
      <c r="Q136" s="291"/>
      <c r="R136" s="292"/>
      <c r="S136" s="293"/>
      <c r="T136" s="293"/>
      <c r="U136" s="293"/>
      <c r="V136" s="294"/>
      <c r="W136" s="161"/>
      <c r="X136" s="6"/>
      <c r="Y136" s="204"/>
      <c r="Z136" s="28"/>
    </row>
    <row r="137" spans="1:26" ht="38.25" customHeight="1">
      <c r="A137" s="12"/>
      <c r="B137" s="29">
        <f t="shared" si="1"/>
        <v>98</v>
      </c>
      <c r="C137" s="285"/>
      <c r="D137" s="286"/>
      <c r="E137" s="286"/>
      <c r="F137" s="286"/>
      <c r="G137" s="286"/>
      <c r="H137" s="286"/>
      <c r="I137" s="286"/>
      <c r="J137" s="286"/>
      <c r="K137" s="286"/>
      <c r="L137" s="287"/>
      <c r="M137" s="291"/>
      <c r="N137" s="291"/>
      <c r="O137" s="291"/>
      <c r="P137" s="291"/>
      <c r="Q137" s="291"/>
      <c r="R137" s="292"/>
      <c r="S137" s="293"/>
      <c r="T137" s="293"/>
      <c r="U137" s="293"/>
      <c r="V137" s="294"/>
      <c r="W137" s="161"/>
      <c r="X137" s="6"/>
      <c r="Y137" s="204"/>
      <c r="Z137" s="28"/>
    </row>
    <row r="138" spans="1:26" ht="38.25" customHeight="1">
      <c r="A138" s="12"/>
      <c r="B138" s="29">
        <f t="shared" si="1"/>
        <v>99</v>
      </c>
      <c r="C138" s="285"/>
      <c r="D138" s="286"/>
      <c r="E138" s="286"/>
      <c r="F138" s="286"/>
      <c r="G138" s="286"/>
      <c r="H138" s="286"/>
      <c r="I138" s="286"/>
      <c r="J138" s="286"/>
      <c r="K138" s="286"/>
      <c r="L138" s="287"/>
      <c r="M138" s="291"/>
      <c r="N138" s="291"/>
      <c r="O138" s="291"/>
      <c r="P138" s="291"/>
      <c r="Q138" s="291"/>
      <c r="R138" s="292"/>
      <c r="S138" s="293"/>
      <c r="T138" s="293"/>
      <c r="U138" s="293"/>
      <c r="V138" s="294"/>
      <c r="W138" s="161"/>
      <c r="X138" s="6"/>
      <c r="Y138" s="204"/>
      <c r="Z138" s="28"/>
    </row>
    <row r="139" spans="1:26" ht="38.25" customHeight="1" thickBot="1">
      <c r="A139" s="12"/>
      <c r="B139" s="29">
        <f t="shared" si="1"/>
        <v>100</v>
      </c>
      <c r="C139" s="288"/>
      <c r="D139" s="289"/>
      <c r="E139" s="289"/>
      <c r="F139" s="289"/>
      <c r="G139" s="289"/>
      <c r="H139" s="289"/>
      <c r="I139" s="289"/>
      <c r="J139" s="289"/>
      <c r="K139" s="289"/>
      <c r="L139" s="290"/>
      <c r="M139" s="296"/>
      <c r="N139" s="296"/>
      <c r="O139" s="296"/>
      <c r="P139" s="296"/>
      <c r="Q139" s="296"/>
      <c r="R139" s="297"/>
      <c r="S139" s="298"/>
      <c r="T139" s="298"/>
      <c r="U139" s="298"/>
      <c r="V139" s="299"/>
      <c r="W139" s="162"/>
      <c r="X139" s="7"/>
      <c r="Y139" s="8"/>
      <c r="Z139" s="28"/>
    </row>
    <row r="140" spans="1:26" ht="4.5" customHeight="1">
      <c r="A140" s="30"/>
    </row>
    <row r="141" spans="1:26" ht="28.5" customHeight="1">
      <c r="B141" s="31"/>
      <c r="C141" s="295"/>
      <c r="D141" s="295"/>
      <c r="E141" s="295"/>
      <c r="F141" s="295"/>
      <c r="G141" s="295"/>
      <c r="H141" s="295"/>
      <c r="I141" s="295"/>
      <c r="J141" s="295"/>
      <c r="K141" s="295"/>
      <c r="L141" s="295"/>
      <c r="M141" s="295"/>
      <c r="N141" s="295"/>
      <c r="O141" s="295"/>
      <c r="P141" s="295"/>
      <c r="Q141" s="295"/>
      <c r="R141" s="295"/>
      <c r="S141" s="295"/>
      <c r="T141" s="295"/>
      <c r="U141" s="295"/>
      <c r="V141" s="295"/>
      <c r="W141" s="295"/>
      <c r="X141" s="295"/>
      <c r="Y141" s="295"/>
      <c r="Z141" s="295"/>
    </row>
    <row r="145" spans="22:23" ht="20.100000000000001" customHeight="1">
      <c r="V145" s="32"/>
      <c r="W145" s="32"/>
    </row>
    <row r="146" spans="22:23" ht="20.100000000000001" customHeight="1">
      <c r="V146" s="33"/>
      <c r="W146" s="33"/>
    </row>
    <row r="147" spans="22:23" ht="20.100000000000001" customHeight="1">
      <c r="V147" s="34"/>
      <c r="W147" s="34"/>
    </row>
  </sheetData>
  <sheetProtection sheet="1" objects="1" scenarios="1"/>
  <mergeCells count="341">
    <mergeCell ref="A6:Y6"/>
    <mergeCell ref="C25:L25"/>
    <mergeCell ref="M25:X25"/>
    <mergeCell ref="C26:L26"/>
    <mergeCell ref="M26:X26"/>
    <mergeCell ref="C27:L27"/>
    <mergeCell ref="M27:X27"/>
    <mergeCell ref="C18:L18"/>
    <mergeCell ref="C22:L22"/>
    <mergeCell ref="M22:X22"/>
    <mergeCell ref="C23:L23"/>
    <mergeCell ref="M23:X23"/>
    <mergeCell ref="C24:L24"/>
    <mergeCell ref="B17:Z17"/>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6:L136"/>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A5:Y5"/>
    <mergeCell ref="A3:Y3"/>
    <mergeCell ref="A14:Y14"/>
    <mergeCell ref="A4:Y4"/>
    <mergeCell ref="C122:L122"/>
    <mergeCell ref="C123:L123"/>
    <mergeCell ref="C124:L124"/>
    <mergeCell ref="C134:L134"/>
    <mergeCell ref="C135:L135"/>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s>
  <phoneticPr fontId="5"/>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【参考】数式用!$C$3:$C$49</xm:f>
          </x14:formula1>
          <xm:sqref>C18:L18</xm:sqref>
        </x14:dataValidation>
        <x14:dataValidation type="list" allowBlank="1" showInputMessage="1" showErrorMessage="1">
          <x14:formula1>
            <xm:f>【参考】数式用!$C$9</xm:f>
          </x14:formula1>
          <xm:sqref>R40:V139</xm:sqref>
        </x14:dataValidation>
        <x14:dataValidation type="list" allowBlank="1" showInputMessage="1" showErrorMessage="1">
          <x14:formula1>
            <xm:f>【参考】数式用!$A$3:$A$22</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topLeftCell="A40" zoomScaleNormal="120" zoomScaleSheetLayoutView="100" workbookViewId="0">
      <selection activeCell="P33" sqref="P33:U33"/>
    </sheetView>
  </sheetViews>
  <sheetFormatPr defaultColWidth="9" defaultRowHeight="13.2"/>
  <cols>
    <col min="1" max="1" width="2.44140625" customWidth="1"/>
    <col min="2" max="6" width="2.77734375" customWidth="1"/>
    <col min="7" max="36" width="2.44140625" customWidth="1"/>
    <col min="37" max="37" width="4.109375" customWidth="1"/>
  </cols>
  <sheetData>
    <row r="1" spans="1:46" ht="20.25" customHeight="1" thickBot="1">
      <c r="A1" s="15" t="s">
        <v>1920</v>
      </c>
      <c r="B1" s="12"/>
      <c r="C1" s="12"/>
      <c r="D1" s="12"/>
      <c r="E1" s="12"/>
      <c r="F1" s="12"/>
      <c r="G1" s="12"/>
      <c r="H1" s="12"/>
      <c r="I1" s="12"/>
      <c r="J1" s="12"/>
      <c r="K1" s="12"/>
      <c r="L1" s="12"/>
      <c r="M1" s="12"/>
      <c r="N1" s="12"/>
      <c r="O1" s="12"/>
      <c r="P1" s="12"/>
      <c r="Q1" s="12"/>
      <c r="R1" s="12"/>
      <c r="S1" s="12"/>
      <c r="T1" s="12"/>
      <c r="U1" s="12"/>
      <c r="V1" s="12"/>
      <c r="AC1" s="439" t="s">
        <v>13</v>
      </c>
      <c r="AD1" s="440"/>
      <c r="AE1" s="440"/>
      <c r="AF1" s="439" t="str">
        <f>基本情報入力シート!C18</f>
        <v>福島県</v>
      </c>
      <c r="AG1" s="440"/>
      <c r="AH1" s="440"/>
      <c r="AI1" s="440"/>
      <c r="AJ1" s="441"/>
    </row>
    <row r="2" spans="1:46" ht="6" customHeight="1"/>
    <row r="3" spans="1:46" ht="16.2">
      <c r="A3" s="442" t="s">
        <v>1854</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row>
    <row r="4" spans="1:46" ht="6" customHeight="1"/>
    <row r="5" spans="1:46">
      <c r="A5" s="9" t="s">
        <v>41</v>
      </c>
      <c r="AC5" s="57"/>
      <c r="AD5" s="57"/>
      <c r="AE5" s="57"/>
      <c r="AF5" s="57"/>
      <c r="AG5" s="57"/>
      <c r="AH5" s="57"/>
      <c r="AI5" s="57"/>
      <c r="AJ5" s="57"/>
    </row>
    <row r="6" spans="1:46" s="35" customFormat="1" ht="13.5" customHeight="1">
      <c r="A6" s="444" t="s">
        <v>0</v>
      </c>
      <c r="B6" s="445"/>
      <c r="C6" s="445"/>
      <c r="D6" s="445"/>
      <c r="E6" s="445"/>
      <c r="F6" s="445"/>
      <c r="G6" s="446" t="str">
        <f>IF(基本情報入力シート!M22="","",基本情報入力シート!M22)</f>
        <v/>
      </c>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8"/>
    </row>
    <row r="7" spans="1:46" s="35" customFormat="1" ht="22.5" customHeight="1">
      <c r="A7" s="460" t="s">
        <v>18</v>
      </c>
      <c r="B7" s="469"/>
      <c r="C7" s="469"/>
      <c r="D7" s="469"/>
      <c r="E7" s="469"/>
      <c r="F7" s="469"/>
      <c r="G7" s="501" t="str">
        <f>IF(基本情報入力シート!M23="","",基本情報入力シート!M23)</f>
        <v/>
      </c>
      <c r="H7" s="502"/>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502"/>
      <c r="AI7" s="502"/>
      <c r="AJ7" s="503"/>
    </row>
    <row r="8" spans="1:46" s="35" customFormat="1" ht="12.75" customHeight="1">
      <c r="A8" s="504" t="s">
        <v>14</v>
      </c>
      <c r="B8" s="505"/>
      <c r="C8" s="505"/>
      <c r="D8" s="505"/>
      <c r="E8" s="505"/>
      <c r="F8" s="505"/>
      <c r="G8" s="36" t="s">
        <v>1</v>
      </c>
      <c r="H8" s="508" t="str">
        <f>IF(基本情報入力シート!AA24="－","",基本情報入力シート!AA24)</f>
        <v/>
      </c>
      <c r="I8" s="508"/>
      <c r="J8" s="508"/>
      <c r="K8" s="508"/>
      <c r="L8" s="508"/>
      <c r="M8" s="37"/>
      <c r="N8" s="38"/>
      <c r="O8" s="38"/>
      <c r="P8" s="38"/>
      <c r="Q8" s="38"/>
      <c r="R8" s="38"/>
      <c r="S8" s="38"/>
      <c r="T8" s="38"/>
      <c r="U8" s="38"/>
      <c r="V8" s="38"/>
      <c r="W8" s="38"/>
      <c r="X8" s="38"/>
      <c r="Y8" s="38"/>
      <c r="Z8" s="38"/>
      <c r="AA8" s="38"/>
      <c r="AB8" s="38"/>
      <c r="AC8" s="38"/>
      <c r="AD8" s="38"/>
      <c r="AE8" s="38"/>
      <c r="AF8" s="38"/>
      <c r="AG8" s="38"/>
      <c r="AH8" s="38"/>
      <c r="AI8" s="38"/>
      <c r="AJ8" s="39"/>
    </row>
    <row r="9" spans="1:46" s="35" customFormat="1" ht="12" customHeight="1">
      <c r="A9" s="454"/>
      <c r="B9" s="455"/>
      <c r="C9" s="455"/>
      <c r="D9" s="455"/>
      <c r="E9" s="455"/>
      <c r="F9" s="455"/>
      <c r="G9" s="509" t="str">
        <f>IF(基本情報入力シート!M25="","",基本情報入力シート!M25)</f>
        <v/>
      </c>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1"/>
    </row>
    <row r="10" spans="1:46" s="35" customFormat="1" ht="12" customHeight="1">
      <c r="A10" s="506"/>
      <c r="B10" s="507"/>
      <c r="C10" s="507"/>
      <c r="D10" s="507"/>
      <c r="E10" s="507"/>
      <c r="F10" s="507"/>
      <c r="G10" s="456" t="str">
        <f>IF(基本情報入力シート!M26="","",基本情報入力シート!M26)</f>
        <v/>
      </c>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8"/>
    </row>
    <row r="11" spans="1:46" s="35" customFormat="1" ht="15" customHeight="1">
      <c r="A11" s="449" t="s">
        <v>0</v>
      </c>
      <c r="B11" s="450"/>
      <c r="C11" s="450"/>
      <c r="D11" s="450"/>
      <c r="E11" s="450"/>
      <c r="F11" s="450"/>
      <c r="G11" s="446" t="str">
        <f>IF(基本情報入力シート!M30="","",基本情報入力シート!M30)</f>
        <v/>
      </c>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8"/>
      <c r="AS11" s="40"/>
    </row>
    <row r="12" spans="1:46" s="35" customFormat="1" ht="22.5" customHeight="1">
      <c r="A12" s="454" t="s">
        <v>15</v>
      </c>
      <c r="B12" s="455"/>
      <c r="C12" s="455"/>
      <c r="D12" s="455"/>
      <c r="E12" s="455"/>
      <c r="F12" s="455"/>
      <c r="G12" s="456" t="str">
        <f>IF(基本情報入力シート!M31="","",基本情報入力シート!M31)</f>
        <v/>
      </c>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8"/>
      <c r="AS12" s="40"/>
    </row>
    <row r="13" spans="1:46" s="35" customFormat="1" ht="17.25" customHeight="1">
      <c r="A13" s="432" t="s">
        <v>16</v>
      </c>
      <c r="B13" s="432"/>
      <c r="C13" s="432"/>
      <c r="D13" s="432"/>
      <c r="E13" s="432"/>
      <c r="F13" s="432"/>
      <c r="G13" s="459" t="s">
        <v>7</v>
      </c>
      <c r="H13" s="459"/>
      <c r="I13" s="459"/>
      <c r="J13" s="460"/>
      <c r="K13" s="464" t="str">
        <f>IF(基本情報入力シート!M32="","",基本情報入力シート!M32)</f>
        <v/>
      </c>
      <c r="L13" s="464"/>
      <c r="M13" s="464"/>
      <c r="N13" s="464"/>
      <c r="O13" s="464"/>
      <c r="P13" s="464"/>
      <c r="Q13" s="464"/>
      <c r="R13" s="464"/>
      <c r="S13" s="464"/>
      <c r="T13" s="464"/>
      <c r="U13" s="432" t="s">
        <v>17</v>
      </c>
      <c r="V13" s="432"/>
      <c r="W13" s="432"/>
      <c r="X13" s="432"/>
      <c r="Y13" s="464" t="str">
        <f>IF(基本情報入力シート!M33="","",基本情報入力シート!M33)</f>
        <v/>
      </c>
      <c r="Z13" s="464"/>
      <c r="AA13" s="464"/>
      <c r="AB13" s="464"/>
      <c r="AC13" s="464"/>
      <c r="AD13" s="464"/>
      <c r="AE13" s="464"/>
      <c r="AF13" s="464"/>
      <c r="AG13" s="464"/>
      <c r="AH13" s="464"/>
      <c r="AI13" s="464"/>
      <c r="AJ13" s="464"/>
      <c r="AS13" s="40"/>
    </row>
    <row r="14" spans="1:46" s="35" customFormat="1" ht="7.5" customHeight="1">
      <c r="A14" s="53"/>
      <c r="B14" s="53"/>
      <c r="C14" s="53"/>
      <c r="D14" s="53"/>
      <c r="E14" s="53"/>
      <c r="F14" s="53"/>
      <c r="G14" s="53"/>
      <c r="H14" s="53"/>
      <c r="I14" s="53"/>
      <c r="J14" s="53"/>
      <c r="K14" s="58"/>
      <c r="L14" s="58"/>
      <c r="M14" s="58"/>
      <c r="N14" s="58"/>
      <c r="O14" s="58"/>
      <c r="P14" s="58"/>
      <c r="Q14" s="58"/>
      <c r="R14" s="58"/>
      <c r="S14" s="58"/>
      <c r="T14" s="58"/>
      <c r="U14" s="58"/>
      <c r="V14" s="53"/>
      <c r="W14" s="53"/>
      <c r="X14" s="53"/>
      <c r="Y14" s="53"/>
      <c r="Z14" s="58"/>
      <c r="AA14" s="58"/>
      <c r="AB14" s="58"/>
      <c r="AC14" s="58"/>
      <c r="AD14" s="58"/>
      <c r="AE14" s="58"/>
      <c r="AF14" s="58"/>
      <c r="AG14" s="58"/>
      <c r="AH14" s="58"/>
      <c r="AI14" s="58"/>
      <c r="AJ14" s="58"/>
      <c r="AT14" s="40"/>
    </row>
    <row r="15" spans="1:46" s="35" customFormat="1">
      <c r="A15" s="85" t="s">
        <v>42</v>
      </c>
      <c r="B15" s="53"/>
      <c r="C15" s="53"/>
      <c r="D15" s="53"/>
      <c r="E15" s="53"/>
      <c r="G15" s="53"/>
      <c r="H15" s="53"/>
      <c r="I15" s="53"/>
      <c r="J15" s="53"/>
      <c r="K15" s="58"/>
      <c r="L15" s="56"/>
      <c r="N15" s="58"/>
      <c r="O15" s="58"/>
      <c r="P15" s="58"/>
      <c r="Q15" s="58"/>
      <c r="R15" s="58"/>
      <c r="S15" s="58"/>
      <c r="T15" s="58"/>
      <c r="U15" s="58"/>
      <c r="V15" s="53"/>
      <c r="W15" s="53"/>
      <c r="X15" s="53"/>
      <c r="Y15" s="53"/>
      <c r="Z15" s="58"/>
      <c r="AA15" s="58"/>
      <c r="AB15" s="58"/>
      <c r="AC15" s="58"/>
      <c r="AD15" s="58"/>
      <c r="AE15" s="58"/>
      <c r="AF15" s="58"/>
      <c r="AG15" s="58"/>
      <c r="AH15" s="58"/>
      <c r="AI15" s="58"/>
      <c r="AJ15" s="58"/>
      <c r="AT15" s="40"/>
    </row>
    <row r="16" spans="1:46" ht="19.5" customHeight="1" thickBot="1">
      <c r="A16" s="465" t="s">
        <v>1855</v>
      </c>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525">
        <f>'別紙様式3-2（交付金）【入力用】'!F5</f>
        <v>0</v>
      </c>
      <c r="AA16" s="526"/>
      <c r="AB16" s="526"/>
      <c r="AC16" s="526"/>
      <c r="AD16" s="526"/>
      <c r="AE16" s="526"/>
      <c r="AF16" s="526"/>
      <c r="AG16" s="420" t="s">
        <v>4</v>
      </c>
      <c r="AH16" s="527"/>
      <c r="AI16" s="35"/>
      <c r="AJ16" s="12"/>
      <c r="AR16" s="41"/>
    </row>
    <row r="17" spans="1:47" ht="19.5" customHeight="1" thickBot="1">
      <c r="A17" s="592" t="s">
        <v>104</v>
      </c>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428"/>
      <c r="AA17" s="429"/>
      <c r="AB17" s="429"/>
      <c r="AC17" s="429"/>
      <c r="AD17" s="429"/>
      <c r="AE17" s="429"/>
      <c r="AF17" s="430"/>
      <c r="AG17" s="431" t="s">
        <v>4</v>
      </c>
      <c r="AH17" s="432"/>
      <c r="AI17" t="s">
        <v>102</v>
      </c>
      <c r="AJ17" s="48" t="str">
        <f>IF(Z17="","",IF(Z16="","",IF(Z17&gt;=Z16,"○","☓")))</f>
        <v/>
      </c>
      <c r="AK17" s="412" t="s">
        <v>111</v>
      </c>
      <c r="AL17" s="413"/>
      <c r="AM17" s="413"/>
      <c r="AN17" s="413"/>
      <c r="AO17" s="413"/>
      <c r="AP17" s="413"/>
      <c r="AQ17" s="413"/>
      <c r="AR17" s="413"/>
      <c r="AS17" s="413"/>
      <c r="AT17" s="413"/>
      <c r="AU17" s="414"/>
    </row>
    <row r="18" spans="1:47" ht="19.5" customHeight="1" thickBot="1">
      <c r="A18" s="461" t="s">
        <v>105</v>
      </c>
      <c r="B18" s="462"/>
      <c r="C18" s="462"/>
      <c r="D18" s="462"/>
      <c r="E18" s="462"/>
      <c r="F18" s="462"/>
      <c r="G18" s="462"/>
      <c r="H18" s="462"/>
      <c r="I18" s="462"/>
      <c r="J18" s="462"/>
      <c r="K18" s="462"/>
      <c r="L18" s="462"/>
      <c r="M18" s="462"/>
      <c r="N18" s="462"/>
      <c r="O18" s="462"/>
      <c r="P18" s="462"/>
      <c r="Q18" s="462"/>
      <c r="R18" s="462"/>
      <c r="S18" s="462"/>
      <c r="T18" s="462"/>
      <c r="U18" s="462"/>
      <c r="V18" s="462"/>
      <c r="W18" s="462"/>
      <c r="X18" s="462"/>
      <c r="Y18" s="463"/>
      <c r="Z18" s="49"/>
      <c r="AA18" s="49"/>
      <c r="AB18" s="50"/>
      <c r="AC18" s="50"/>
      <c r="AD18" s="50"/>
      <c r="AE18" s="50"/>
      <c r="AF18" s="50"/>
      <c r="AG18" s="50"/>
      <c r="AH18" s="50"/>
      <c r="AI18" s="50"/>
      <c r="AJ18" s="50"/>
      <c r="AK18" s="50"/>
      <c r="AL18" s="50"/>
      <c r="AT18" s="41"/>
    </row>
    <row r="19" spans="1:47" ht="30.75" customHeight="1" thickBot="1">
      <c r="A19" s="101"/>
      <c r="B19" s="415" t="s">
        <v>1856</v>
      </c>
      <c r="C19" s="416"/>
      <c r="D19" s="416"/>
      <c r="E19" s="416"/>
      <c r="F19" s="416"/>
      <c r="G19" s="416"/>
      <c r="H19" s="416"/>
      <c r="I19" s="416"/>
      <c r="J19" s="416"/>
      <c r="K19" s="416"/>
      <c r="L19" s="416"/>
      <c r="M19" s="416"/>
      <c r="N19" s="416"/>
      <c r="O19" s="416"/>
      <c r="P19" s="416"/>
      <c r="Q19" s="416"/>
      <c r="R19" s="416"/>
      <c r="S19" s="416"/>
      <c r="T19" s="416"/>
      <c r="U19" s="417">
        <f>'別紙様式3-2（交付金）【入力用】'!F6</f>
        <v>0</v>
      </c>
      <c r="V19" s="418"/>
      <c r="W19" s="418"/>
      <c r="X19" s="418"/>
      <c r="Y19" s="419"/>
      <c r="Z19" s="420" t="s">
        <v>4</v>
      </c>
      <c r="AA19" s="421"/>
      <c r="AB19" s="197" t="s">
        <v>11</v>
      </c>
      <c r="AC19" s="425">
        <f>IFERROR(U21/U19*100,0)</f>
        <v>0</v>
      </c>
      <c r="AD19" s="426"/>
      <c r="AE19" s="104" t="s">
        <v>12</v>
      </c>
      <c r="AF19" s="105" t="s">
        <v>40</v>
      </c>
      <c r="AG19" t="s">
        <v>102</v>
      </c>
      <c r="AH19" s="48" t="str">
        <f>IF($AC$19=0,"×",IF($AC$19&gt;=(200/3),"○","×"))</f>
        <v>×</v>
      </c>
      <c r="AI19" s="50"/>
      <c r="AJ19" s="50"/>
      <c r="AK19" s="433" t="s">
        <v>1892</v>
      </c>
      <c r="AL19" s="434"/>
      <c r="AM19" s="434"/>
      <c r="AN19" s="434"/>
      <c r="AO19" s="434"/>
      <c r="AP19" s="434"/>
      <c r="AQ19" s="434"/>
      <c r="AR19" s="434"/>
      <c r="AS19" s="434"/>
      <c r="AT19" s="434"/>
      <c r="AU19" s="435"/>
    </row>
    <row r="20" spans="1:47" ht="19.5" customHeight="1" thickBot="1">
      <c r="A20" s="101"/>
      <c r="B20" s="422" t="s">
        <v>106</v>
      </c>
      <c r="C20" s="423"/>
      <c r="D20" s="423"/>
      <c r="E20" s="423"/>
      <c r="F20" s="423"/>
      <c r="G20" s="423"/>
      <c r="H20" s="423"/>
      <c r="I20" s="423"/>
      <c r="J20" s="423"/>
      <c r="K20" s="423"/>
      <c r="L20" s="423"/>
      <c r="M20" s="423"/>
      <c r="N20" s="423"/>
      <c r="O20" s="423"/>
      <c r="P20" s="423"/>
      <c r="Q20" s="423"/>
      <c r="R20" s="423"/>
      <c r="S20" s="423"/>
      <c r="T20" s="424"/>
      <c r="U20" s="417">
        <f>SUM(N22,N25)</f>
        <v>0</v>
      </c>
      <c r="V20" s="418"/>
      <c r="W20" s="418"/>
      <c r="X20" s="418"/>
      <c r="Y20" s="419"/>
      <c r="Z20" s="420" t="s">
        <v>4</v>
      </c>
      <c r="AA20" s="421"/>
      <c r="AB20" s="198"/>
      <c r="AC20" s="196"/>
      <c r="AD20" s="106"/>
      <c r="AE20" s="106"/>
      <c r="AF20" s="107"/>
      <c r="AI20" s="50"/>
      <c r="AJ20" s="50"/>
      <c r="AK20" s="436"/>
      <c r="AL20" s="437"/>
      <c r="AM20" s="437"/>
      <c r="AN20" s="437"/>
      <c r="AO20" s="437"/>
      <c r="AP20" s="437"/>
      <c r="AQ20" s="437"/>
      <c r="AR20" s="437"/>
      <c r="AS20" s="437"/>
      <c r="AT20" s="437"/>
      <c r="AU20" s="438"/>
    </row>
    <row r="21" spans="1:47" ht="28.5" customHeight="1" thickBot="1">
      <c r="A21" s="101"/>
      <c r="B21" s="367"/>
      <c r="C21" s="368"/>
      <c r="D21" s="466" t="s">
        <v>107</v>
      </c>
      <c r="E21" s="466"/>
      <c r="F21" s="466"/>
      <c r="G21" s="466"/>
      <c r="H21" s="466"/>
      <c r="I21" s="466"/>
      <c r="J21" s="466"/>
      <c r="K21" s="466"/>
      <c r="L21" s="466"/>
      <c r="M21" s="467"/>
      <c r="N21" s="467"/>
      <c r="O21" s="467"/>
      <c r="P21" s="467"/>
      <c r="Q21" s="467"/>
      <c r="R21" s="467"/>
      <c r="S21" s="467"/>
      <c r="T21" s="468"/>
      <c r="U21" s="417">
        <f>SUM(N23,N26)</f>
        <v>0</v>
      </c>
      <c r="V21" s="418"/>
      <c r="W21" s="418"/>
      <c r="X21" s="418"/>
      <c r="Y21" s="419"/>
      <c r="Z21" s="420" t="s">
        <v>4</v>
      </c>
      <c r="AA21" s="421"/>
      <c r="AB21" s="199"/>
      <c r="AC21" s="200"/>
      <c r="AD21" s="200"/>
      <c r="AE21" s="200"/>
      <c r="AF21" s="201"/>
    </row>
    <row r="22" spans="1:47" ht="18.75" customHeight="1" thickBot="1">
      <c r="A22" s="109"/>
      <c r="B22" s="367"/>
      <c r="C22" s="368"/>
      <c r="D22" s="451" t="s">
        <v>1887</v>
      </c>
      <c r="E22" s="452"/>
      <c r="F22" s="452"/>
      <c r="G22" s="452"/>
      <c r="H22" s="452"/>
      <c r="I22" s="452"/>
      <c r="J22" s="452"/>
      <c r="K22" s="452"/>
      <c r="L22" s="452"/>
      <c r="M22" s="453"/>
      <c r="N22" s="372"/>
      <c r="O22" s="373"/>
      <c r="P22" s="373"/>
      <c r="Q22" s="373"/>
      <c r="R22" s="373"/>
      <c r="S22" s="374"/>
      <c r="T22" s="108" t="s">
        <v>4</v>
      </c>
      <c r="U22" s="110"/>
      <c r="V22" s="106"/>
      <c r="W22" s="106"/>
      <c r="X22" s="111"/>
      <c r="Y22" s="107"/>
      <c r="AA22" s="50"/>
      <c r="AB22" s="50"/>
      <c r="AC22" s="50"/>
      <c r="AD22" s="50"/>
      <c r="AE22" s="50"/>
      <c r="AF22" s="50"/>
      <c r="AG22" s="50"/>
      <c r="AH22" s="35"/>
    </row>
    <row r="23" spans="1:47" ht="18.75" customHeight="1" thickBot="1">
      <c r="A23" s="109"/>
      <c r="B23" s="367"/>
      <c r="C23" s="368"/>
      <c r="D23" s="112"/>
      <c r="E23" s="369" t="s">
        <v>108</v>
      </c>
      <c r="F23" s="370"/>
      <c r="G23" s="370"/>
      <c r="H23" s="370"/>
      <c r="I23" s="370"/>
      <c r="J23" s="370"/>
      <c r="K23" s="370"/>
      <c r="L23" s="370"/>
      <c r="M23" s="371"/>
      <c r="N23" s="372"/>
      <c r="O23" s="373"/>
      <c r="P23" s="373"/>
      <c r="Q23" s="373"/>
      <c r="R23" s="373"/>
      <c r="S23" s="374"/>
      <c r="T23" s="60" t="s">
        <v>4</v>
      </c>
      <c r="U23" s="113" t="s">
        <v>11</v>
      </c>
      <c r="V23" s="375">
        <f>IFERROR(N23/N22*100,0)</f>
        <v>0</v>
      </c>
      <c r="W23" s="376"/>
      <c r="X23" s="111" t="s">
        <v>12</v>
      </c>
      <c r="Y23" s="107" t="s">
        <v>40</v>
      </c>
      <c r="Z23" s="50"/>
      <c r="AA23" s="50"/>
      <c r="AB23" s="50"/>
      <c r="AC23" s="50"/>
      <c r="AD23" s="50"/>
      <c r="AE23" s="50"/>
      <c r="AF23" s="50"/>
      <c r="AG23" s="50"/>
      <c r="AH23" s="35"/>
    </row>
    <row r="24" spans="1:47" ht="18.75" customHeight="1" thickBot="1">
      <c r="A24" s="109"/>
      <c r="B24" s="367"/>
      <c r="C24" s="368"/>
      <c r="D24" s="112"/>
      <c r="E24" s="379"/>
      <c r="F24" s="380"/>
      <c r="G24" s="380"/>
      <c r="H24" s="380"/>
      <c r="I24" s="380"/>
      <c r="J24" s="380"/>
      <c r="K24" s="380"/>
      <c r="L24" s="380"/>
      <c r="M24" s="381"/>
      <c r="N24" s="406" t="s">
        <v>43</v>
      </c>
      <c r="O24" s="407"/>
      <c r="P24" s="408"/>
      <c r="Q24" s="409">
        <f>N23/2</f>
        <v>0</v>
      </c>
      <c r="R24" s="410"/>
      <c r="S24" s="411"/>
      <c r="T24" s="114" t="s">
        <v>103</v>
      </c>
      <c r="U24" s="113"/>
      <c r="V24" s="388"/>
      <c r="W24" s="388"/>
      <c r="X24" s="111"/>
      <c r="Y24" s="107"/>
      <c r="Z24" s="50"/>
      <c r="AA24" s="50"/>
      <c r="AB24" s="50"/>
      <c r="AC24" s="50"/>
      <c r="AD24" s="50"/>
      <c r="AE24" s="50"/>
      <c r="AF24" s="50"/>
      <c r="AG24" s="50"/>
      <c r="AH24" s="50"/>
      <c r="AI24" s="50"/>
      <c r="AJ24" s="50"/>
    </row>
    <row r="25" spans="1:47" ht="18.75" customHeight="1" thickBot="1">
      <c r="A25" s="109"/>
      <c r="B25" s="367"/>
      <c r="C25" s="368"/>
      <c r="D25" s="451" t="s">
        <v>109</v>
      </c>
      <c r="E25" s="452"/>
      <c r="F25" s="452"/>
      <c r="G25" s="452"/>
      <c r="H25" s="452"/>
      <c r="I25" s="452"/>
      <c r="J25" s="452"/>
      <c r="K25" s="452"/>
      <c r="L25" s="452"/>
      <c r="M25" s="453"/>
      <c r="N25" s="372"/>
      <c r="O25" s="373"/>
      <c r="P25" s="373"/>
      <c r="Q25" s="373"/>
      <c r="R25" s="373"/>
      <c r="S25" s="374"/>
      <c r="T25" s="59" t="s">
        <v>4</v>
      </c>
      <c r="U25" s="102"/>
      <c r="V25" s="103"/>
      <c r="W25" s="103"/>
      <c r="X25" s="104"/>
      <c r="Y25" s="105"/>
      <c r="AB25" s="50"/>
      <c r="AC25" s="50"/>
      <c r="AD25" s="50"/>
      <c r="AE25" s="50"/>
      <c r="AF25" s="50"/>
      <c r="AG25" s="50"/>
      <c r="AH25" s="50"/>
      <c r="AI25" s="50"/>
      <c r="AJ25" s="50"/>
    </row>
    <row r="26" spans="1:47" ht="18.75" customHeight="1" thickBot="1">
      <c r="A26" s="109"/>
      <c r="B26" s="367"/>
      <c r="C26" s="368"/>
      <c r="D26" s="112"/>
      <c r="E26" s="369" t="s">
        <v>108</v>
      </c>
      <c r="F26" s="370"/>
      <c r="G26" s="370"/>
      <c r="H26" s="370"/>
      <c r="I26" s="370"/>
      <c r="J26" s="370"/>
      <c r="K26" s="370"/>
      <c r="L26" s="370"/>
      <c r="M26" s="371"/>
      <c r="N26" s="372"/>
      <c r="O26" s="373"/>
      <c r="P26" s="373"/>
      <c r="Q26" s="373"/>
      <c r="R26" s="373"/>
      <c r="S26" s="374"/>
      <c r="T26" s="60" t="s">
        <v>4</v>
      </c>
      <c r="U26" s="113" t="s">
        <v>11</v>
      </c>
      <c r="V26" s="375">
        <f>IFERROR(N26/N25*100,0)</f>
        <v>0</v>
      </c>
      <c r="W26" s="376"/>
      <c r="X26" s="111" t="s">
        <v>12</v>
      </c>
      <c r="Y26" s="107" t="s">
        <v>40</v>
      </c>
      <c r="Z26" s="50"/>
      <c r="AA26" s="50"/>
      <c r="AB26" s="50"/>
      <c r="AC26" s="50"/>
      <c r="AD26" s="50"/>
      <c r="AE26" s="50"/>
      <c r="AG26" s="41"/>
    </row>
    <row r="27" spans="1:47" ht="18.75" customHeight="1" thickBot="1">
      <c r="A27" s="109"/>
      <c r="B27" s="377"/>
      <c r="C27" s="378"/>
      <c r="D27" s="112"/>
      <c r="E27" s="379"/>
      <c r="F27" s="380"/>
      <c r="G27" s="380"/>
      <c r="H27" s="380"/>
      <c r="I27" s="380"/>
      <c r="J27" s="380"/>
      <c r="K27" s="380"/>
      <c r="L27" s="380"/>
      <c r="M27" s="381"/>
      <c r="N27" s="382" t="s">
        <v>43</v>
      </c>
      <c r="O27" s="383"/>
      <c r="P27" s="384"/>
      <c r="Q27" s="385">
        <f>N26/2</f>
        <v>0</v>
      </c>
      <c r="R27" s="386"/>
      <c r="S27" s="387"/>
      <c r="T27" s="114" t="s">
        <v>103</v>
      </c>
      <c r="U27" s="113"/>
      <c r="V27" s="388"/>
      <c r="W27" s="388"/>
      <c r="X27" s="111"/>
      <c r="Y27" s="107"/>
      <c r="Z27" s="50"/>
      <c r="AA27" s="50"/>
      <c r="AB27" s="50"/>
      <c r="AC27" s="50"/>
      <c r="AD27" s="50"/>
      <c r="AE27" s="50"/>
      <c r="AF27" s="50"/>
      <c r="AG27" s="50"/>
      <c r="AH27" s="35"/>
      <c r="AQ27" s="41"/>
    </row>
    <row r="28" spans="1:47" s="35" customFormat="1" ht="24.75" customHeight="1">
      <c r="A28" s="395" t="s">
        <v>1843</v>
      </c>
      <c r="B28" s="395"/>
      <c r="C28" s="396"/>
      <c r="D28" s="168"/>
      <c r="E28" s="523" t="s">
        <v>1837</v>
      </c>
      <c r="F28" s="523"/>
      <c r="G28" s="523"/>
      <c r="H28" s="397" t="s">
        <v>1838</v>
      </c>
      <c r="I28" s="397"/>
      <c r="J28" s="397"/>
      <c r="K28" s="397"/>
      <c r="L28" s="594"/>
      <c r="M28" s="595"/>
      <c r="N28" s="475" t="s">
        <v>1839</v>
      </c>
      <c r="O28" s="475"/>
      <c r="P28" s="475"/>
      <c r="Q28" s="475"/>
      <c r="R28" s="389"/>
      <c r="S28" s="390"/>
      <c r="T28" s="390"/>
      <c r="U28" s="390"/>
      <c r="V28" s="390"/>
      <c r="W28" s="390"/>
      <c r="X28" s="390"/>
      <c r="Y28" s="390"/>
      <c r="Z28" s="390"/>
      <c r="AA28" s="390"/>
      <c r="AB28" s="390"/>
      <c r="AC28" s="390"/>
      <c r="AD28" s="390"/>
      <c r="AE28" s="390"/>
      <c r="AF28" s="390"/>
      <c r="AG28" s="390"/>
      <c r="AH28" s="391"/>
    </row>
    <row r="29" spans="1:47" s="35" customFormat="1" ht="21.75" customHeight="1" thickBot="1">
      <c r="A29" s="395"/>
      <c r="B29" s="395"/>
      <c r="C29" s="396"/>
      <c r="D29" s="164"/>
      <c r="E29" s="524" t="s">
        <v>1840</v>
      </c>
      <c r="F29" s="524"/>
      <c r="G29" s="524"/>
      <c r="H29" s="398"/>
      <c r="I29" s="398"/>
      <c r="J29" s="398"/>
      <c r="K29" s="398"/>
      <c r="L29" s="596"/>
      <c r="M29" s="597"/>
      <c r="N29" s="476"/>
      <c r="O29" s="476"/>
      <c r="P29" s="476"/>
      <c r="Q29" s="476"/>
      <c r="R29" s="392"/>
      <c r="S29" s="393"/>
      <c r="T29" s="393"/>
      <c r="U29" s="393"/>
      <c r="V29" s="393"/>
      <c r="W29" s="393"/>
      <c r="X29" s="393"/>
      <c r="Y29" s="393"/>
      <c r="Z29" s="393"/>
      <c r="AA29" s="393"/>
      <c r="AB29" s="393"/>
      <c r="AC29" s="393"/>
      <c r="AD29" s="393"/>
      <c r="AE29" s="393"/>
      <c r="AF29" s="393"/>
      <c r="AG29" s="393"/>
      <c r="AH29" s="394"/>
    </row>
    <row r="30" spans="1:47" s="35" customFormat="1" ht="65.25" customHeight="1">
      <c r="A30" s="399" t="s">
        <v>1891</v>
      </c>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58"/>
      <c r="AT30" s="40"/>
    </row>
    <row r="31" spans="1:47" s="35" customFormat="1" ht="6.75" customHeight="1">
      <c r="A31" s="55"/>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61"/>
    </row>
    <row r="32" spans="1:47" ht="18.75" customHeight="1" thickBot="1">
      <c r="A32" s="474" t="s">
        <v>1893</v>
      </c>
      <c r="B32" s="474"/>
      <c r="C32" s="474"/>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row>
    <row r="33" spans="1:47" ht="30.75" customHeight="1" thickBot="1">
      <c r="A33" s="45" t="s">
        <v>9</v>
      </c>
      <c r="B33" s="364" t="s">
        <v>1895</v>
      </c>
      <c r="C33" s="365"/>
      <c r="D33" s="365"/>
      <c r="E33" s="365"/>
      <c r="F33" s="365"/>
      <c r="G33" s="365"/>
      <c r="H33" s="365"/>
      <c r="I33" s="365"/>
      <c r="J33" s="365"/>
      <c r="K33" s="365"/>
      <c r="L33" s="365"/>
      <c r="M33" s="365"/>
      <c r="N33" s="365"/>
      <c r="O33" s="365"/>
      <c r="P33" s="366" t="e">
        <f>P34-P35</f>
        <v>#VALUE!</v>
      </c>
      <c r="Q33" s="366"/>
      <c r="R33" s="366"/>
      <c r="S33" s="366"/>
      <c r="T33" s="366"/>
      <c r="U33" s="366"/>
      <c r="V33" s="46" t="s">
        <v>4</v>
      </c>
      <c r="W33" t="s">
        <v>102</v>
      </c>
      <c r="X33" s="403" t="e">
        <f>IF(P33="","",IF(P36="","",IF(P33&gt;=P36,"○","☓")))</f>
        <v>#VALUE!</v>
      </c>
      <c r="Y33" s="43"/>
      <c r="Z33" s="43"/>
      <c r="AA33" s="43"/>
      <c r="AB33" s="43"/>
      <c r="AC33" s="44"/>
      <c r="AD33" s="43"/>
      <c r="AE33" s="43"/>
      <c r="AF33" s="43"/>
      <c r="AG33" s="43"/>
      <c r="AH33" s="43"/>
      <c r="AI33" s="43"/>
      <c r="AJ33" s="44"/>
    </row>
    <row r="34" spans="1:47" ht="18.75" customHeight="1" thickBot="1">
      <c r="A34" s="82"/>
      <c r="B34" s="520" t="s">
        <v>46</v>
      </c>
      <c r="C34" s="521"/>
      <c r="D34" s="521"/>
      <c r="E34" s="521"/>
      <c r="F34" s="521"/>
      <c r="G34" s="521"/>
      <c r="H34" s="521"/>
      <c r="I34" s="521"/>
      <c r="J34" s="521"/>
      <c r="K34" s="521"/>
      <c r="L34" s="521"/>
      <c r="M34" s="521"/>
      <c r="N34" s="521"/>
      <c r="O34" s="522"/>
      <c r="P34" s="478"/>
      <c r="Q34" s="479"/>
      <c r="R34" s="479"/>
      <c r="S34" s="479"/>
      <c r="T34" s="479"/>
      <c r="U34" s="480"/>
      <c r="V34" s="42" t="s">
        <v>4</v>
      </c>
      <c r="W34" s="43"/>
      <c r="X34" s="404"/>
      <c r="Y34" s="43"/>
      <c r="Z34" s="43"/>
      <c r="AA34" s="43"/>
      <c r="AB34" s="43"/>
      <c r="AC34" s="44"/>
      <c r="AD34" s="43"/>
      <c r="AE34" s="43"/>
      <c r="AF34" s="43"/>
      <c r="AG34" s="43"/>
      <c r="AH34" s="43"/>
      <c r="AI34" s="43"/>
      <c r="AJ34" s="44"/>
    </row>
    <row r="35" spans="1:47" ht="18.75" customHeight="1" thickBot="1">
      <c r="A35" s="83"/>
      <c r="B35" s="513" t="s">
        <v>1861</v>
      </c>
      <c r="C35" s="514"/>
      <c r="D35" s="514"/>
      <c r="E35" s="514"/>
      <c r="F35" s="514"/>
      <c r="G35" s="514"/>
      <c r="H35" s="514"/>
      <c r="I35" s="514"/>
      <c r="J35" s="514"/>
      <c r="K35" s="514"/>
      <c r="L35" s="514"/>
      <c r="M35" s="514"/>
      <c r="N35" s="514"/>
      <c r="O35" s="514"/>
      <c r="P35" s="515" t="str">
        <f>IF('別紙様式3-2（交付金）【入力用】'!$F$5=0,"",'別紙様式3-2（交付金）【入力用】'!$F$5)</f>
        <v/>
      </c>
      <c r="Q35" s="515"/>
      <c r="R35" s="515"/>
      <c r="S35" s="515"/>
      <c r="T35" s="515"/>
      <c r="U35" s="515"/>
      <c r="V35" s="42" t="s">
        <v>4</v>
      </c>
      <c r="W35" s="43"/>
      <c r="X35" s="404"/>
      <c r="Y35" s="43"/>
      <c r="Z35" s="43"/>
      <c r="AA35" s="43"/>
      <c r="AB35" s="43"/>
      <c r="AC35" s="44"/>
      <c r="AD35" s="43"/>
      <c r="AE35" s="43"/>
      <c r="AF35" s="43"/>
      <c r="AG35" s="43"/>
      <c r="AH35" s="43"/>
      <c r="AI35" s="43"/>
      <c r="AJ35" s="44"/>
    </row>
    <row r="36" spans="1:47" ht="18.75" customHeight="1" thickBot="1">
      <c r="A36" s="127" t="s">
        <v>10</v>
      </c>
      <c r="B36" s="484" t="s">
        <v>47</v>
      </c>
      <c r="C36" s="485"/>
      <c r="D36" s="485"/>
      <c r="E36" s="485"/>
      <c r="F36" s="485"/>
      <c r="G36" s="485"/>
      <c r="H36" s="485"/>
      <c r="I36" s="485"/>
      <c r="J36" s="485"/>
      <c r="K36" s="485"/>
      <c r="L36" s="485"/>
      <c r="M36" s="485"/>
      <c r="N36" s="485"/>
      <c r="O36" s="516"/>
      <c r="P36" s="478"/>
      <c r="Q36" s="479"/>
      <c r="R36" s="479"/>
      <c r="S36" s="479"/>
      <c r="T36" s="479"/>
      <c r="U36" s="480"/>
      <c r="V36" s="84" t="s">
        <v>4</v>
      </c>
      <c r="W36" t="s">
        <v>102</v>
      </c>
      <c r="X36" s="405"/>
      <c r="Y36" s="43"/>
      <c r="Z36" s="43"/>
      <c r="AA36" s="44"/>
    </row>
    <row r="37" spans="1:47" ht="46.5" customHeight="1">
      <c r="A37" s="399" t="s">
        <v>1841</v>
      </c>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44"/>
    </row>
    <row r="38" spans="1:47" ht="15" customHeight="1">
      <c r="A38" s="116" t="s">
        <v>110</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44"/>
    </row>
    <row r="39" spans="1:47" ht="33.75" customHeight="1">
      <c r="A39" s="491"/>
      <c r="B39" s="492"/>
      <c r="C39" s="492"/>
      <c r="D39" s="492"/>
      <c r="E39" s="492"/>
      <c r="F39" s="492"/>
      <c r="G39" s="492"/>
      <c r="H39" s="492"/>
      <c r="I39" s="492"/>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492"/>
      <c r="AH39" s="492"/>
      <c r="AI39" s="493"/>
      <c r="AJ39" s="44"/>
    </row>
    <row r="40" spans="1:47" s="35" customFormat="1" ht="7.5" customHeight="1" thickBot="1">
      <c r="A40" s="53"/>
      <c r="C40" s="53"/>
      <c r="D40" s="53"/>
      <c r="E40" s="53"/>
      <c r="F40" s="53"/>
      <c r="G40" s="53"/>
      <c r="H40" s="53"/>
      <c r="I40" s="53"/>
      <c r="J40" s="53"/>
      <c r="K40" s="58"/>
      <c r="L40" s="58"/>
      <c r="M40" s="58"/>
      <c r="N40" s="58"/>
      <c r="O40" s="58"/>
      <c r="P40" s="58"/>
      <c r="Q40" s="58"/>
      <c r="R40" s="58"/>
      <c r="S40" s="62"/>
      <c r="T40" s="62"/>
      <c r="U40" s="62"/>
      <c r="V40" s="62"/>
      <c r="W40" s="62"/>
      <c r="X40" s="62"/>
      <c r="Y40" s="62"/>
      <c r="Z40" s="62"/>
      <c r="AA40" s="62"/>
      <c r="AB40" s="62"/>
      <c r="AC40" s="62"/>
      <c r="AD40" s="62"/>
      <c r="AE40" s="62"/>
      <c r="AF40" s="62"/>
      <c r="AG40" s="63"/>
      <c r="AH40" s="63"/>
      <c r="AI40" s="64"/>
      <c r="AJ40" s="64"/>
      <c r="AT40" s="40"/>
    </row>
    <row r="41" spans="1:47" ht="18.75" customHeight="1" thickBot="1">
      <c r="A41" s="472" t="s">
        <v>1847</v>
      </c>
      <c r="B41" s="472"/>
      <c r="C41" s="472"/>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3"/>
      <c r="AI41" s="48" t="str">
        <f>IF(AND(B43="✓",AND(G45&lt;&gt;"",J45&lt;&gt;"",Q45&lt;&gt;"",S46&lt;&gt;"",Z46&lt;&gt;"")),"○","×")</f>
        <v>×</v>
      </c>
      <c r="AJ41" s="171"/>
      <c r="AK41" s="306" t="s">
        <v>1846</v>
      </c>
      <c r="AL41" s="307"/>
      <c r="AM41" s="307"/>
      <c r="AN41" s="307"/>
      <c r="AO41" s="307"/>
      <c r="AP41" s="307"/>
      <c r="AQ41" s="307"/>
      <c r="AR41" s="307"/>
      <c r="AS41" s="307"/>
      <c r="AT41" s="307"/>
      <c r="AU41" s="308"/>
    </row>
    <row r="42" spans="1:47" ht="6.75" customHeight="1" thickBot="1">
      <c r="A42" s="172"/>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4"/>
      <c r="AT42" s="41"/>
    </row>
    <row r="43" spans="1:47" ht="25.5" customHeight="1" thickBot="1">
      <c r="A43" s="175" t="s">
        <v>38</v>
      </c>
      <c r="B43" s="169"/>
      <c r="C43" s="176"/>
      <c r="D43" s="494" t="s">
        <v>1848</v>
      </c>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177"/>
      <c r="AJ43" s="65"/>
    </row>
    <row r="44" spans="1:47" ht="7.5" customHeight="1" thickBot="1">
      <c r="A44" s="175"/>
      <c r="B44" s="178"/>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7"/>
      <c r="AJ44" s="65"/>
    </row>
    <row r="45" spans="1:47" s="51" customFormat="1" ht="19.5" customHeight="1" thickBot="1">
      <c r="A45" s="179"/>
      <c r="B45" s="180" t="s">
        <v>8</v>
      </c>
      <c r="C45" s="180"/>
      <c r="D45" s="495">
        <v>6</v>
      </c>
      <c r="E45" s="496"/>
      <c r="F45" s="180" t="s">
        <v>2</v>
      </c>
      <c r="G45" s="497"/>
      <c r="H45" s="498"/>
      <c r="I45" s="180" t="s">
        <v>3</v>
      </c>
      <c r="J45" s="497"/>
      <c r="K45" s="498"/>
      <c r="L45" s="180" t="s">
        <v>5</v>
      </c>
      <c r="M45" s="181"/>
      <c r="N45" s="499" t="s">
        <v>18</v>
      </c>
      <c r="O45" s="499"/>
      <c r="P45" s="499"/>
      <c r="Q45" s="517" t="str">
        <f>IF(基本情報入力シート!M23="","",基本情報入力シート!M23)</f>
        <v/>
      </c>
      <c r="R45" s="518"/>
      <c r="S45" s="518"/>
      <c r="T45" s="518"/>
      <c r="U45" s="518"/>
      <c r="V45" s="518"/>
      <c r="W45" s="518"/>
      <c r="X45" s="518"/>
      <c r="Y45" s="518"/>
      <c r="Z45" s="518"/>
      <c r="AA45" s="518"/>
      <c r="AB45" s="518"/>
      <c r="AC45" s="518"/>
      <c r="AD45" s="518"/>
      <c r="AE45" s="518"/>
      <c r="AF45" s="518"/>
      <c r="AG45" s="518"/>
      <c r="AH45" s="519"/>
      <c r="AI45" s="182"/>
    </row>
    <row r="46" spans="1:47" s="51" customFormat="1" ht="19.5" customHeight="1" thickBot="1">
      <c r="A46" s="179"/>
      <c r="B46" s="183"/>
      <c r="C46" s="180"/>
      <c r="D46" s="180"/>
      <c r="E46" s="180"/>
      <c r="F46" s="180"/>
      <c r="G46" s="180"/>
      <c r="H46" s="180"/>
      <c r="I46" s="180"/>
      <c r="J46" s="180"/>
      <c r="K46" s="180"/>
      <c r="L46" s="180"/>
      <c r="M46" s="180"/>
      <c r="N46" s="500" t="s">
        <v>114</v>
      </c>
      <c r="O46" s="500"/>
      <c r="P46" s="500"/>
      <c r="Q46" s="512" t="s">
        <v>26</v>
      </c>
      <c r="R46" s="512"/>
      <c r="S46" s="488" t="str">
        <f>IF(基本情報入力シート!M27="","",基本情報入力シート!M27)</f>
        <v/>
      </c>
      <c r="T46" s="489"/>
      <c r="U46" s="489"/>
      <c r="V46" s="489"/>
      <c r="W46" s="490"/>
      <c r="X46" s="487" t="s">
        <v>27</v>
      </c>
      <c r="Y46" s="487"/>
      <c r="Z46" s="488" t="str">
        <f>IF(基本情報入力シート!M28="","",基本情報入力シート!M28)</f>
        <v/>
      </c>
      <c r="AA46" s="489"/>
      <c r="AB46" s="489"/>
      <c r="AC46" s="489"/>
      <c r="AD46" s="489"/>
      <c r="AE46" s="489"/>
      <c r="AF46" s="489"/>
      <c r="AG46" s="489"/>
      <c r="AH46" s="490"/>
      <c r="AI46" s="184"/>
    </row>
    <row r="47" spans="1:47" ht="7.5" customHeight="1" thickBot="1">
      <c r="A47" s="185"/>
      <c r="B47" s="186"/>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8"/>
    </row>
    <row r="48" spans="1:47" ht="33" customHeight="1">
      <c r="A48" s="399" t="s">
        <v>1888</v>
      </c>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170"/>
    </row>
    <row r="49" spans="1:36" ht="6.75" customHeight="1">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row>
    <row r="50" spans="1:36" ht="14.4">
      <c r="A50" s="123" t="s">
        <v>115</v>
      </c>
      <c r="B50" s="52"/>
      <c r="C50" s="35"/>
      <c r="D50" s="35"/>
      <c r="E50" s="15"/>
    </row>
    <row r="51" spans="1:36">
      <c r="A51" s="35" t="s">
        <v>116</v>
      </c>
    </row>
    <row r="52" spans="1:36" ht="14.4">
      <c r="A52" s="15"/>
      <c r="B52" s="52"/>
    </row>
    <row r="53" spans="1:36">
      <c r="A53" s="363" t="s">
        <v>1851</v>
      </c>
      <c r="B53" s="363"/>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row>
    <row r="54" spans="1:36">
      <c r="A54" s="400" t="s">
        <v>1852</v>
      </c>
      <c r="B54" s="401"/>
      <c r="C54" s="401"/>
      <c r="D54" s="401"/>
      <c r="E54" s="401"/>
      <c r="F54" s="401"/>
      <c r="G54" s="401"/>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2"/>
      <c r="AJ54" s="190" t="str">
        <f>基本情報入力シート!Z40</f>
        <v>○</v>
      </c>
    </row>
    <row r="55" spans="1:36" ht="14.4">
      <c r="A55" s="15"/>
      <c r="B55" s="52"/>
    </row>
    <row r="56" spans="1:36">
      <c r="A56" s="363" t="s">
        <v>42</v>
      </c>
      <c r="B56" s="363"/>
      <c r="C56" s="363"/>
      <c r="D56" s="363"/>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c r="AG56" s="363"/>
      <c r="AH56" s="363"/>
      <c r="AI56" s="363"/>
      <c r="AJ56" s="363"/>
    </row>
    <row r="57" spans="1:36">
      <c r="A57" s="124" t="s">
        <v>10</v>
      </c>
      <c r="B57" s="481" t="s">
        <v>1857</v>
      </c>
      <c r="C57" s="482"/>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c r="AI57" s="483"/>
      <c r="AJ57" s="125" t="str">
        <f>AJ17</f>
        <v/>
      </c>
    </row>
    <row r="58" spans="1:36">
      <c r="A58" s="126" t="s">
        <v>117</v>
      </c>
      <c r="B58" s="484" t="s">
        <v>1889</v>
      </c>
      <c r="C58" s="485"/>
      <c r="D58" s="485"/>
      <c r="E58" s="485"/>
      <c r="F58" s="485"/>
      <c r="G58" s="485"/>
      <c r="H58" s="485"/>
      <c r="I58" s="485"/>
      <c r="J58" s="485"/>
      <c r="K58" s="485"/>
      <c r="L58" s="485"/>
      <c r="M58" s="485"/>
      <c r="N58" s="485"/>
      <c r="O58" s="485"/>
      <c r="P58" s="485"/>
      <c r="Q58" s="485"/>
      <c r="R58" s="485"/>
      <c r="S58" s="485"/>
      <c r="T58" s="485"/>
      <c r="U58" s="485"/>
      <c r="V58" s="485"/>
      <c r="W58" s="485"/>
      <c r="X58" s="485"/>
      <c r="Y58" s="485"/>
      <c r="Z58" s="485"/>
      <c r="AA58" s="485"/>
      <c r="AB58" s="485"/>
      <c r="AC58" s="485"/>
      <c r="AD58" s="485"/>
      <c r="AE58" s="485"/>
      <c r="AF58" s="485"/>
      <c r="AG58" s="485"/>
      <c r="AH58" s="485"/>
      <c r="AI58" s="486"/>
      <c r="AJ58" s="125"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63" t="s">
        <v>1890</v>
      </c>
      <c r="B60" s="363"/>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row>
    <row r="61" spans="1:36">
      <c r="A61" s="477" t="s">
        <v>1862</v>
      </c>
      <c r="B61" s="470"/>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1"/>
      <c r="AJ61" s="125"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63" t="s">
        <v>1847</v>
      </c>
      <c r="B63" s="363"/>
      <c r="C63" s="363"/>
      <c r="D63" s="363"/>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c r="AI63" s="363"/>
      <c r="AJ63" s="363"/>
    </row>
    <row r="64" spans="1:36">
      <c r="A64" s="400" t="s">
        <v>1849</v>
      </c>
      <c r="B64" s="470"/>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1"/>
      <c r="AJ64" s="125" t="str">
        <f>AI41</f>
        <v>×</v>
      </c>
    </row>
    <row r="65" spans="1:36">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row>
    <row r="66" spans="1:36">
      <c r="A66" s="363" t="s">
        <v>1918</v>
      </c>
      <c r="B66" s="363"/>
      <c r="C66" s="363"/>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row>
    <row r="67" spans="1:36">
      <c r="A67" s="400" t="s">
        <v>1919</v>
      </c>
      <c r="B67" s="401"/>
      <c r="C67" s="401"/>
      <c r="D67" s="401"/>
      <c r="E67" s="401"/>
      <c r="F67" s="401"/>
      <c r="G67" s="401"/>
      <c r="H67" s="401"/>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2"/>
      <c r="AJ67" s="190" t="str">
        <f>'実績報告書-第３号様式'!S2</f>
        <v>×</v>
      </c>
    </row>
    <row r="68" spans="1:36">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row>
    <row r="69" spans="1:36">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row>
    <row r="70" spans="1:36">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row>
    <row r="71" spans="1:36">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row>
    <row r="72" spans="1:36">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row>
    <row r="73" spans="1:36">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row>
    <row r="74" spans="1:36">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row>
    <row r="75" spans="1:36">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row>
    <row r="76" spans="1:36">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row>
    <row r="77" spans="1:36">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row>
    <row r="78" spans="1:36">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row>
    <row r="79" spans="1:36">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row>
    <row r="80" spans="1:36">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row>
    <row r="81" spans="1:36">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row>
    <row r="82" spans="1:36">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row>
    <row r="83" spans="1:36">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row>
    <row r="84" spans="1:36">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row>
    <row r="85" spans="1:36">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row>
    <row r="86" spans="1:36">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row>
    <row r="87" spans="1:36">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row>
    <row r="88" spans="1:36">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row>
    <row r="89" spans="1:36">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row>
    <row r="90" spans="1:36">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row>
    <row r="91" spans="1:36">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row>
    <row r="92" spans="1:36">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row>
    <row r="93" spans="1:36">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row>
    <row r="94" spans="1:36">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row>
    <row r="95" spans="1:36">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row>
    <row r="96" spans="1:36">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row>
    <row r="97" spans="1:36">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row>
    <row r="98" spans="1:36">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row>
    <row r="99" spans="1:36">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row>
    <row r="100" spans="1:36">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row>
    <row r="101" spans="1:36">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row>
    <row r="102" spans="1:36">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row>
    <row r="103" spans="1:36">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row>
    <row r="104" spans="1:36">
      <c r="A104" s="66"/>
      <c r="B104" s="67"/>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row>
    <row r="105" spans="1:36">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row>
    <row r="106" spans="1:36">
      <c r="B106" s="66"/>
    </row>
  </sheetData>
  <sheetProtection sheet="1" objects="1" scenarios="1"/>
  <mergeCells count="109">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B24:C24"/>
    <mergeCell ref="E24:M24"/>
    <mergeCell ref="Z16:AF16"/>
    <mergeCell ref="AG16:AH16"/>
    <mergeCell ref="B22:C22"/>
    <mergeCell ref="D22:M22"/>
    <mergeCell ref="N22:S22"/>
    <mergeCell ref="A66:AJ66"/>
    <mergeCell ref="A67:AI67"/>
    <mergeCell ref="AK41:AU41"/>
    <mergeCell ref="A63:AJ63"/>
    <mergeCell ref="A64:AI64"/>
    <mergeCell ref="A41:AH41"/>
    <mergeCell ref="A32:AJ32"/>
    <mergeCell ref="N28:Q29"/>
    <mergeCell ref="N23:S23"/>
    <mergeCell ref="V23:W23"/>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1:C21"/>
    <mergeCell ref="D21:T21"/>
    <mergeCell ref="U21:Y21"/>
    <mergeCell ref="A7:F7"/>
    <mergeCell ref="B23:C23"/>
    <mergeCell ref="E23:M23"/>
    <mergeCell ref="N24:P24"/>
    <mergeCell ref="Q24:S24"/>
    <mergeCell ref="AK17:AU17"/>
    <mergeCell ref="B19:T19"/>
    <mergeCell ref="U19:Y19"/>
    <mergeCell ref="Z19:AA19"/>
    <mergeCell ref="B20:T20"/>
    <mergeCell ref="U20:Y20"/>
    <mergeCell ref="Z20:AA20"/>
    <mergeCell ref="Z21:AA21"/>
    <mergeCell ref="AC19:AD19"/>
    <mergeCell ref="A17:Y17"/>
    <mergeCell ref="Z17:AF17"/>
    <mergeCell ref="AG17:AH17"/>
    <mergeCell ref="AK19:AU20"/>
    <mergeCell ref="A60:AJ60"/>
    <mergeCell ref="B33:O33"/>
    <mergeCell ref="P33:U33"/>
    <mergeCell ref="B26:C26"/>
    <mergeCell ref="E26:M26"/>
    <mergeCell ref="N26:S26"/>
    <mergeCell ref="V26:W26"/>
    <mergeCell ref="B27:C27"/>
    <mergeCell ref="E27:M27"/>
    <mergeCell ref="N27:P27"/>
    <mergeCell ref="Q27:S27"/>
    <mergeCell ref="V27:W27"/>
    <mergeCell ref="R28:AH29"/>
    <mergeCell ref="A28:C29"/>
    <mergeCell ref="H28:K29"/>
    <mergeCell ref="L28:M29"/>
    <mergeCell ref="A48:AI48"/>
    <mergeCell ref="A54:AI54"/>
    <mergeCell ref="X33:X36"/>
    <mergeCell ref="A53:AJ53"/>
  </mergeCells>
  <phoneticPr fontId="7"/>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Z110"/>
  <sheetViews>
    <sheetView view="pageBreakPreview" topLeftCell="G1" zoomScale="75" zoomScaleNormal="85" zoomScaleSheetLayoutView="75" zoomScalePageLayoutView="70" workbookViewId="0">
      <selection activeCell="X14" sqref="X14"/>
    </sheetView>
  </sheetViews>
  <sheetFormatPr defaultColWidth="2.44140625" defaultRowHeight="13.2"/>
  <cols>
    <col min="1" max="1" width="4" customWidth="1"/>
    <col min="2" max="2" width="16.6640625" customWidth="1"/>
    <col min="3" max="3" width="20.44140625" style="70"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5" width="15.6640625" customWidth="1"/>
  </cols>
  <sheetData>
    <row r="1" spans="1:26" ht="21" customHeight="1" thickBot="1">
      <c r="A1" s="191" t="s">
        <v>1886</v>
      </c>
      <c r="D1" s="69" t="s">
        <v>1858</v>
      </c>
      <c r="H1" s="71"/>
      <c r="I1" s="71"/>
      <c r="J1" s="71"/>
      <c r="K1" s="71"/>
      <c r="X1" s="99" t="s">
        <v>13</v>
      </c>
      <c r="Y1" s="100" t="str">
        <f>基本情報入力シート!C18</f>
        <v>福島県</v>
      </c>
    </row>
    <row r="2" spans="1:26" ht="21" customHeight="1" thickBot="1">
      <c r="B2" s="69"/>
      <c r="C2" s="72"/>
      <c r="D2" s="69"/>
      <c r="E2" s="69"/>
      <c r="F2" s="69"/>
      <c r="T2" s="90"/>
      <c r="U2" s="90"/>
    </row>
    <row r="3" spans="1:26" ht="27" customHeight="1" thickBot="1">
      <c r="A3" s="529" t="s">
        <v>18</v>
      </c>
      <c r="B3" s="530"/>
      <c r="C3" s="531" t="str">
        <f>IF(基本情報入力シート!M23="","",基本情報入力シート!M23)</f>
        <v/>
      </c>
      <c r="D3" s="532"/>
      <c r="E3" s="532"/>
      <c r="F3" s="533"/>
      <c r="G3" s="223"/>
      <c r="H3" s="255"/>
      <c r="I3" s="255"/>
      <c r="J3" s="255"/>
      <c r="K3" s="255"/>
      <c r="L3" s="255"/>
      <c r="M3" s="255"/>
      <c r="N3" s="255"/>
      <c r="O3" s="255"/>
      <c r="P3" s="255"/>
      <c r="Q3" s="255"/>
      <c r="R3" s="255"/>
      <c r="S3" s="255"/>
      <c r="T3" s="255"/>
      <c r="U3" s="223" t="s">
        <v>1921</v>
      </c>
      <c r="V3" s="528" t="s">
        <v>1941</v>
      </c>
      <c r="W3" s="528"/>
      <c r="X3" s="528"/>
      <c r="Y3" s="528"/>
    </row>
    <row r="4" spans="1:26" ht="21" customHeight="1" thickBot="1">
      <c r="A4" s="68"/>
      <c r="B4" s="68"/>
      <c r="C4" s="73"/>
      <c r="D4" s="74"/>
      <c r="E4" s="74"/>
      <c r="F4" s="74"/>
      <c r="G4" s="11"/>
      <c r="H4" s="255"/>
      <c r="I4" s="255"/>
      <c r="J4" s="255"/>
      <c r="K4" s="255"/>
      <c r="L4" s="255"/>
      <c r="M4" s="255"/>
      <c r="N4" s="255"/>
      <c r="O4" s="255"/>
      <c r="P4" s="255"/>
      <c r="Q4" s="255"/>
      <c r="R4" s="255"/>
      <c r="S4" s="255"/>
      <c r="T4" s="255"/>
      <c r="U4" s="255"/>
      <c r="V4" s="528"/>
      <c r="W4" s="528"/>
      <c r="X4" s="528"/>
      <c r="Y4" s="528"/>
    </row>
    <row r="5" spans="1:26" ht="27.75" customHeight="1" thickBot="1">
      <c r="A5" s="534" t="s">
        <v>1859</v>
      </c>
      <c r="B5" s="535"/>
      <c r="C5" s="535"/>
      <c r="D5" s="535"/>
      <c r="E5" s="535"/>
      <c r="F5" s="75">
        <f>IFERROR(SUM(X:X),"")</f>
        <v>0</v>
      </c>
      <c r="G5" s="47"/>
      <c r="H5" s="255"/>
      <c r="I5" s="255"/>
      <c r="J5" s="255"/>
      <c r="K5" s="255"/>
      <c r="L5" s="255"/>
      <c r="M5" s="255"/>
      <c r="N5" s="255"/>
      <c r="O5" s="255"/>
      <c r="P5" s="255"/>
      <c r="Q5" s="255"/>
      <c r="R5" s="255"/>
      <c r="S5" s="255"/>
      <c r="T5" s="255"/>
      <c r="U5" s="255"/>
      <c r="V5" s="528"/>
      <c r="W5" s="528"/>
      <c r="X5" s="528"/>
      <c r="Y5" s="528"/>
    </row>
    <row r="6" spans="1:26" ht="27.75" customHeight="1" thickBot="1">
      <c r="A6" s="195"/>
      <c r="B6" s="192" t="s">
        <v>1884</v>
      </c>
      <c r="C6" s="193"/>
      <c r="D6" s="193"/>
      <c r="E6" s="194"/>
      <c r="F6" s="75">
        <f>IFERROR(SUM(Y:Y),"")</f>
        <v>0</v>
      </c>
      <c r="G6" s="47"/>
      <c r="H6" s="255"/>
      <c r="I6" s="255"/>
      <c r="J6" s="255"/>
      <c r="K6" s="255"/>
      <c r="L6" s="255"/>
      <c r="M6" s="255"/>
      <c r="N6" s="255"/>
      <c r="O6" s="255"/>
      <c r="P6" s="255"/>
      <c r="Q6" s="255"/>
      <c r="R6" s="255"/>
      <c r="S6" s="255"/>
      <c r="T6" s="255"/>
      <c r="U6" s="255"/>
      <c r="V6" s="528"/>
      <c r="W6" s="528"/>
      <c r="X6" s="528"/>
      <c r="Y6" s="528"/>
    </row>
    <row r="7" spans="1:26" ht="21" customHeight="1" thickBot="1">
      <c r="T7" s="76"/>
    </row>
    <row r="8" spans="1:26" ht="42.75" customHeight="1">
      <c r="A8" s="536"/>
      <c r="B8" s="539" t="s">
        <v>1864</v>
      </c>
      <c r="C8" s="539" t="s">
        <v>31</v>
      </c>
      <c r="D8" s="542" t="s">
        <v>35</v>
      </c>
      <c r="E8" s="542"/>
      <c r="F8" s="544" t="s">
        <v>45</v>
      </c>
      <c r="G8" s="544" t="s">
        <v>6</v>
      </c>
      <c r="H8" s="552" t="s">
        <v>101</v>
      </c>
      <c r="I8" s="553"/>
      <c r="J8" s="553"/>
      <c r="K8" s="553"/>
      <c r="L8" s="553"/>
      <c r="M8" s="553"/>
      <c r="N8" s="553"/>
      <c r="O8" s="553"/>
      <c r="P8" s="553"/>
      <c r="Q8" s="553"/>
      <c r="R8" s="553"/>
      <c r="S8" s="554"/>
      <c r="T8" s="561" t="s">
        <v>1943</v>
      </c>
      <c r="U8" s="562"/>
      <c r="V8" s="562"/>
      <c r="W8" s="563"/>
      <c r="X8" s="549" t="s">
        <v>1860</v>
      </c>
      <c r="Y8" s="87"/>
    </row>
    <row r="9" spans="1:26" ht="39" customHeight="1">
      <c r="A9" s="537"/>
      <c r="B9" s="540"/>
      <c r="C9" s="540"/>
      <c r="D9" s="543"/>
      <c r="E9" s="543"/>
      <c r="F9" s="545"/>
      <c r="G9" s="545"/>
      <c r="H9" s="555"/>
      <c r="I9" s="556"/>
      <c r="J9" s="556"/>
      <c r="K9" s="556"/>
      <c r="L9" s="556"/>
      <c r="M9" s="556"/>
      <c r="N9" s="556"/>
      <c r="O9" s="556"/>
      <c r="P9" s="556"/>
      <c r="Q9" s="556"/>
      <c r="R9" s="556"/>
      <c r="S9" s="557"/>
      <c r="T9" s="564"/>
      <c r="U9" s="565"/>
      <c r="V9" s="565"/>
      <c r="W9" s="566"/>
      <c r="X9" s="550"/>
      <c r="Y9" s="547" t="s">
        <v>1885</v>
      </c>
    </row>
    <row r="10" spans="1:26" ht="57.75" customHeight="1" thickBot="1">
      <c r="A10" s="538"/>
      <c r="B10" s="541"/>
      <c r="C10" s="541"/>
      <c r="D10" s="86" t="s">
        <v>36</v>
      </c>
      <c r="E10" s="86" t="s">
        <v>37</v>
      </c>
      <c r="F10" s="546"/>
      <c r="G10" s="546"/>
      <c r="H10" s="558"/>
      <c r="I10" s="559"/>
      <c r="J10" s="559"/>
      <c r="K10" s="559"/>
      <c r="L10" s="559"/>
      <c r="M10" s="559"/>
      <c r="N10" s="559"/>
      <c r="O10" s="559"/>
      <c r="P10" s="559"/>
      <c r="Q10" s="559"/>
      <c r="R10" s="559"/>
      <c r="S10" s="560"/>
      <c r="T10" s="256" t="s">
        <v>1937</v>
      </c>
      <c r="U10" s="256" t="s">
        <v>1938</v>
      </c>
      <c r="V10" s="256" t="s">
        <v>1939</v>
      </c>
      <c r="W10" s="256" t="s">
        <v>1940</v>
      </c>
      <c r="X10" s="551"/>
      <c r="Y10" s="548"/>
    </row>
    <row r="11" spans="1:26" ht="36.75" customHeight="1">
      <c r="A11" s="128">
        <v>1</v>
      </c>
      <c r="B11" s="129" t="str">
        <f>IF(基本情報入力シート!C40="","",基本情報入力シート!C40)</f>
        <v/>
      </c>
      <c r="C11" s="146" t="str">
        <f>IF(基本情報入力シート!M40="","",基本情報入力シート!M40)</f>
        <v/>
      </c>
      <c r="D11" s="147" t="str">
        <f>IF(基本情報入力シート!R40="","",基本情報入力シート!R40)</f>
        <v/>
      </c>
      <c r="E11" s="147" t="str">
        <f>IF(基本情報入力シート!W40="","",基本情報入力シート!W40)</f>
        <v/>
      </c>
      <c r="F11" s="147" t="str">
        <f>IF(基本情報入力シート!X40="","",基本情報入力シート!X40)</f>
        <v/>
      </c>
      <c r="G11" s="159" t="str">
        <f>IF(基本情報入力シート!Y40="","",基本情報入力シート!Y40)</f>
        <v/>
      </c>
      <c r="H11" s="130" t="s">
        <v>8</v>
      </c>
      <c r="I11" s="131">
        <v>6</v>
      </c>
      <c r="J11" s="132" t="s">
        <v>95</v>
      </c>
      <c r="K11" s="217"/>
      <c r="L11" s="133" t="s">
        <v>96</v>
      </c>
      <c r="M11" s="134">
        <v>6</v>
      </c>
      <c r="N11" s="135" t="s">
        <v>95</v>
      </c>
      <c r="O11" s="217"/>
      <c r="P11" s="132" t="s">
        <v>44</v>
      </c>
      <c r="Q11" s="136" t="s">
        <v>11</v>
      </c>
      <c r="R11" s="137" t="str">
        <f>IF(O11="","",O11-K11+1)</f>
        <v/>
      </c>
      <c r="S11" s="136" t="s">
        <v>97</v>
      </c>
      <c r="T11" s="220"/>
      <c r="U11" s="220"/>
      <c r="V11" s="257"/>
      <c r="W11" s="257"/>
      <c r="X11" s="260">
        <f>SUM(T11:W11)</f>
        <v>0</v>
      </c>
      <c r="Y11" s="261">
        <f>SUM(V11:W11)</f>
        <v>0</v>
      </c>
      <c r="Z11" s="79" t="str">
        <f>IFERROR(ROUNDDOWN(ROUND(#REF!*#REF!,0)*#REF!,0)*2,"")</f>
        <v/>
      </c>
    </row>
    <row r="12" spans="1:26" ht="36.75" customHeight="1">
      <c r="A12" s="80">
        <f>A11+1</f>
        <v>2</v>
      </c>
      <c r="B12" s="77" t="str">
        <f>IF(基本情報入力シート!C41="","",基本情報入力シート!C41)</f>
        <v/>
      </c>
      <c r="C12" s="148" t="str">
        <f>IF(基本情報入力シート!M41="","",基本情報入力シート!M41)</f>
        <v/>
      </c>
      <c r="D12" s="149" t="str">
        <f>IF(基本情報入力シート!R41="","",基本情報入力シート!R41)</f>
        <v/>
      </c>
      <c r="E12" s="149" t="str">
        <f>IF(基本情報入力シート!W41="","",基本情報入力シート!W41)</f>
        <v/>
      </c>
      <c r="F12" s="149" t="str">
        <f>IF(基本情報入力シート!X41="","",基本情報入力シート!X41)</f>
        <v/>
      </c>
      <c r="G12" s="160" t="str">
        <f>IF(基本情報入力シート!Y41="","",基本情報入力シート!Y41)</f>
        <v/>
      </c>
      <c r="H12" s="91" t="s">
        <v>8</v>
      </c>
      <c r="I12" s="92">
        <v>6</v>
      </c>
      <c r="J12" s="93" t="s">
        <v>95</v>
      </c>
      <c r="K12" s="218"/>
      <c r="L12" s="94" t="s">
        <v>96</v>
      </c>
      <c r="M12" s="95">
        <v>6</v>
      </c>
      <c r="N12" s="96" t="s">
        <v>95</v>
      </c>
      <c r="O12" s="218"/>
      <c r="P12" s="93" t="s">
        <v>44</v>
      </c>
      <c r="Q12" s="97" t="s">
        <v>11</v>
      </c>
      <c r="R12" s="98" t="str">
        <f>IF(O12="","",O12-K12+1)</f>
        <v/>
      </c>
      <c r="S12" s="97" t="s">
        <v>97</v>
      </c>
      <c r="T12" s="221"/>
      <c r="U12" s="221"/>
      <c r="V12" s="258"/>
      <c r="W12" s="258"/>
      <c r="X12" s="262">
        <f t="shared" ref="X12:X75" si="0">SUM(T12:W12)</f>
        <v>0</v>
      </c>
      <c r="Y12" s="263">
        <f t="shared" ref="Y12:Y75" si="1">SUM(V12:W12)</f>
        <v>0</v>
      </c>
      <c r="Z12" s="79" t="str">
        <f>IFERROR(ROUNDDOWN(ROUND(#REF!*#REF!,0)*#REF!,0)*2,"")</f>
        <v/>
      </c>
    </row>
    <row r="13" spans="1:26" ht="36.75" customHeight="1">
      <c r="A13" s="80">
        <f t="shared" ref="A13:A76" si="2">A12+1</f>
        <v>3</v>
      </c>
      <c r="B13" s="77" t="str">
        <f>IF(基本情報入力シート!C42="","",基本情報入力シート!C42)</f>
        <v/>
      </c>
      <c r="C13" s="148" t="str">
        <f>IF(基本情報入力シート!M42="","",基本情報入力シート!M42)</f>
        <v/>
      </c>
      <c r="D13" s="149" t="str">
        <f>IF(基本情報入力シート!R42="","",基本情報入力シート!R42)</f>
        <v/>
      </c>
      <c r="E13" s="149" t="str">
        <f>IF(基本情報入力シート!W42="","",基本情報入力シート!W42)</f>
        <v/>
      </c>
      <c r="F13" s="149" t="str">
        <f>IF(基本情報入力シート!X42="","",基本情報入力シート!X42)</f>
        <v/>
      </c>
      <c r="G13" s="149" t="str">
        <f>IF(基本情報入力シート!Y42="","",基本情報入力シート!Y42)</f>
        <v/>
      </c>
      <c r="H13" s="91" t="s">
        <v>8</v>
      </c>
      <c r="I13" s="92">
        <v>6</v>
      </c>
      <c r="J13" s="93" t="s">
        <v>95</v>
      </c>
      <c r="K13" s="218"/>
      <c r="L13" s="94" t="s">
        <v>96</v>
      </c>
      <c r="M13" s="95">
        <v>6</v>
      </c>
      <c r="N13" s="96" t="s">
        <v>95</v>
      </c>
      <c r="O13" s="218"/>
      <c r="P13" s="93" t="s">
        <v>98</v>
      </c>
      <c r="Q13" s="97" t="s">
        <v>11</v>
      </c>
      <c r="R13" s="98" t="str">
        <f t="shared" ref="R13:R76" si="3">IF(O13="","",O13-K13+1)</f>
        <v/>
      </c>
      <c r="S13" s="97" t="s">
        <v>97</v>
      </c>
      <c r="T13" s="221"/>
      <c r="U13" s="221"/>
      <c r="V13" s="258"/>
      <c r="W13" s="258"/>
      <c r="X13" s="262">
        <f t="shared" si="0"/>
        <v>0</v>
      </c>
      <c r="Y13" s="263">
        <f t="shared" si="1"/>
        <v>0</v>
      </c>
      <c r="Z13" s="79" t="str">
        <f>IFERROR(ROUNDDOWN(ROUND(#REF!*#REF!,0)*#REF!,0)*2,"")</f>
        <v/>
      </c>
    </row>
    <row r="14" spans="1:26" ht="36.75" customHeight="1">
      <c r="A14" s="80">
        <f t="shared" si="2"/>
        <v>4</v>
      </c>
      <c r="B14" s="77" t="str">
        <f>IF(基本情報入力シート!C43="","",基本情報入力シート!C43)</f>
        <v/>
      </c>
      <c r="C14" s="148" t="str">
        <f>IF(基本情報入力シート!M43="","",基本情報入力シート!M43)</f>
        <v/>
      </c>
      <c r="D14" s="149" t="str">
        <f>IF(基本情報入力シート!R43="","",基本情報入力シート!R43)</f>
        <v/>
      </c>
      <c r="E14" s="149" t="str">
        <f>IF(基本情報入力シート!W43="","",基本情報入力シート!W43)</f>
        <v/>
      </c>
      <c r="F14" s="149" t="str">
        <f>IF(基本情報入力シート!X43="","",基本情報入力シート!X43)</f>
        <v/>
      </c>
      <c r="G14" s="160" t="str">
        <f>IF(基本情報入力シート!Y43="","",基本情報入力シート!Y43)</f>
        <v/>
      </c>
      <c r="H14" s="91" t="s">
        <v>8</v>
      </c>
      <c r="I14" s="92">
        <v>6</v>
      </c>
      <c r="J14" s="93" t="s">
        <v>95</v>
      </c>
      <c r="K14" s="218"/>
      <c r="L14" s="94" t="s">
        <v>96</v>
      </c>
      <c r="M14" s="95">
        <v>6</v>
      </c>
      <c r="N14" s="96" t="s">
        <v>95</v>
      </c>
      <c r="O14" s="218"/>
      <c r="P14" s="93" t="s">
        <v>98</v>
      </c>
      <c r="Q14" s="97" t="s">
        <v>11</v>
      </c>
      <c r="R14" s="98" t="str">
        <f t="shared" si="3"/>
        <v/>
      </c>
      <c r="S14" s="97" t="s">
        <v>97</v>
      </c>
      <c r="T14" s="221"/>
      <c r="U14" s="221"/>
      <c r="V14" s="258"/>
      <c r="W14" s="258"/>
      <c r="X14" s="262">
        <f t="shared" si="0"/>
        <v>0</v>
      </c>
      <c r="Y14" s="263">
        <f t="shared" si="1"/>
        <v>0</v>
      </c>
      <c r="Z14" s="79" t="str">
        <f>IFERROR(ROUNDDOWN(ROUND(#REF!*#REF!,0)*#REF!,0)*2,"")</f>
        <v/>
      </c>
    </row>
    <row r="15" spans="1:26" ht="36.75" customHeight="1">
      <c r="A15" s="80">
        <f t="shared" si="2"/>
        <v>5</v>
      </c>
      <c r="B15" s="77" t="str">
        <f>IF(基本情報入力シート!C44="","",基本情報入力シート!C44)</f>
        <v/>
      </c>
      <c r="C15" s="148" t="str">
        <f>IF(基本情報入力シート!M44="","",基本情報入力シート!M44)</f>
        <v/>
      </c>
      <c r="D15" s="149" t="str">
        <f>IF(基本情報入力シート!R44="","",基本情報入力シート!R44)</f>
        <v/>
      </c>
      <c r="E15" s="149" t="str">
        <f>IF(基本情報入力シート!W44="","",基本情報入力シート!W44)</f>
        <v/>
      </c>
      <c r="F15" s="149" t="str">
        <f>IF(基本情報入力シート!X44="","",基本情報入力シート!X44)</f>
        <v/>
      </c>
      <c r="G15" s="149" t="str">
        <f>IF(基本情報入力シート!Y44="","",基本情報入力シート!Y44)</f>
        <v/>
      </c>
      <c r="H15" s="91" t="s">
        <v>8</v>
      </c>
      <c r="I15" s="92">
        <v>6</v>
      </c>
      <c r="J15" s="93" t="s">
        <v>95</v>
      </c>
      <c r="K15" s="218"/>
      <c r="L15" s="94" t="s">
        <v>96</v>
      </c>
      <c r="M15" s="95">
        <v>6</v>
      </c>
      <c r="N15" s="96" t="s">
        <v>95</v>
      </c>
      <c r="O15" s="218"/>
      <c r="P15" s="93" t="s">
        <v>98</v>
      </c>
      <c r="Q15" s="97" t="s">
        <v>11</v>
      </c>
      <c r="R15" s="98" t="str">
        <f t="shared" si="3"/>
        <v/>
      </c>
      <c r="S15" s="97" t="s">
        <v>97</v>
      </c>
      <c r="T15" s="221"/>
      <c r="U15" s="221"/>
      <c r="V15" s="258"/>
      <c r="W15" s="258"/>
      <c r="X15" s="262">
        <f t="shared" si="0"/>
        <v>0</v>
      </c>
      <c r="Y15" s="263">
        <f t="shared" si="1"/>
        <v>0</v>
      </c>
      <c r="Z15" s="79" t="str">
        <f>IFERROR(ROUNDDOWN(ROUND(#REF!*#REF!,0)*#REF!,0)*2,"")</f>
        <v/>
      </c>
    </row>
    <row r="16" spans="1:26" ht="36.75" customHeight="1">
      <c r="A16" s="80">
        <f t="shared" si="2"/>
        <v>6</v>
      </c>
      <c r="B16" s="77" t="str">
        <f>IF(基本情報入力シート!C45="","",基本情報入力シート!C45)</f>
        <v/>
      </c>
      <c r="C16" s="148" t="str">
        <f>IF(基本情報入力シート!M45="","",基本情報入力シート!M45)</f>
        <v/>
      </c>
      <c r="D16" s="149" t="str">
        <f>IF(基本情報入力シート!R45="","",基本情報入力シート!R45)</f>
        <v/>
      </c>
      <c r="E16" s="149" t="str">
        <f>IF(基本情報入力シート!W45="","",基本情報入力シート!W45)</f>
        <v/>
      </c>
      <c r="F16" s="149" t="str">
        <f>IF(基本情報入力シート!X45="","",基本情報入力シート!X45)</f>
        <v/>
      </c>
      <c r="G16" s="160" t="str">
        <f>IF(基本情報入力シート!Y45="","",基本情報入力シート!Y45)</f>
        <v/>
      </c>
      <c r="H16" s="91" t="s">
        <v>8</v>
      </c>
      <c r="I16" s="92">
        <v>6</v>
      </c>
      <c r="J16" s="93" t="s">
        <v>95</v>
      </c>
      <c r="K16" s="218"/>
      <c r="L16" s="94" t="s">
        <v>96</v>
      </c>
      <c r="M16" s="95">
        <v>6</v>
      </c>
      <c r="N16" s="96" t="s">
        <v>95</v>
      </c>
      <c r="O16" s="218"/>
      <c r="P16" s="93" t="s">
        <v>98</v>
      </c>
      <c r="Q16" s="97" t="s">
        <v>99</v>
      </c>
      <c r="R16" s="98" t="str">
        <f t="shared" si="3"/>
        <v/>
      </c>
      <c r="S16" s="97" t="s">
        <v>100</v>
      </c>
      <c r="T16" s="221"/>
      <c r="U16" s="221"/>
      <c r="V16" s="258"/>
      <c r="W16" s="258"/>
      <c r="X16" s="262">
        <f t="shared" si="0"/>
        <v>0</v>
      </c>
      <c r="Y16" s="263">
        <f t="shared" si="1"/>
        <v>0</v>
      </c>
      <c r="Z16" s="79" t="str">
        <f>IFERROR(ROUNDDOWN(ROUND(#REF!*#REF!,0)*#REF!,0)*2,"")</f>
        <v/>
      </c>
    </row>
    <row r="17" spans="1:26" ht="36.75" customHeight="1">
      <c r="A17" s="80">
        <f t="shared" si="2"/>
        <v>7</v>
      </c>
      <c r="B17" s="77" t="str">
        <f>IF(基本情報入力シート!C46="","",基本情報入力シート!C46)</f>
        <v/>
      </c>
      <c r="C17" s="148" t="str">
        <f>IF(基本情報入力シート!M46="","",基本情報入力シート!M46)</f>
        <v/>
      </c>
      <c r="D17" s="149" t="str">
        <f>IF(基本情報入力シート!R46="","",基本情報入力シート!R46)</f>
        <v/>
      </c>
      <c r="E17" s="149" t="str">
        <f>IF(基本情報入力シート!W46="","",基本情報入力シート!W46)</f>
        <v/>
      </c>
      <c r="F17" s="149" t="str">
        <f>IF(基本情報入力シート!X46="","",基本情報入力シート!X46)</f>
        <v/>
      </c>
      <c r="G17" s="149" t="str">
        <f>IF(基本情報入力シート!Y46="","",基本情報入力シート!Y46)</f>
        <v/>
      </c>
      <c r="H17" s="91" t="s">
        <v>8</v>
      </c>
      <c r="I17" s="92">
        <v>6</v>
      </c>
      <c r="J17" s="93" t="s">
        <v>95</v>
      </c>
      <c r="K17" s="218"/>
      <c r="L17" s="94" t="s">
        <v>96</v>
      </c>
      <c r="M17" s="95">
        <v>6</v>
      </c>
      <c r="N17" s="96" t="s">
        <v>95</v>
      </c>
      <c r="O17" s="218"/>
      <c r="P17" s="93" t="s">
        <v>98</v>
      </c>
      <c r="Q17" s="97" t="s">
        <v>11</v>
      </c>
      <c r="R17" s="98" t="str">
        <f t="shared" si="3"/>
        <v/>
      </c>
      <c r="S17" s="97" t="s">
        <v>97</v>
      </c>
      <c r="T17" s="221"/>
      <c r="U17" s="221"/>
      <c r="V17" s="258"/>
      <c r="W17" s="258"/>
      <c r="X17" s="262">
        <f t="shared" si="0"/>
        <v>0</v>
      </c>
      <c r="Y17" s="263">
        <f t="shared" si="1"/>
        <v>0</v>
      </c>
      <c r="Z17" s="79" t="str">
        <f>IFERROR(ROUNDDOWN(ROUND(#REF!*#REF!,0)*#REF!,0)*2,"")</f>
        <v/>
      </c>
    </row>
    <row r="18" spans="1:26" ht="36.75" customHeight="1">
      <c r="A18" s="80">
        <f t="shared" si="2"/>
        <v>8</v>
      </c>
      <c r="B18" s="77" t="str">
        <f>IF(基本情報入力シート!C47="","",基本情報入力シート!C47)</f>
        <v/>
      </c>
      <c r="C18" s="148" t="str">
        <f>IF(基本情報入力シート!M47="","",基本情報入力シート!M47)</f>
        <v/>
      </c>
      <c r="D18" s="149" t="str">
        <f>IF(基本情報入力シート!R47="","",基本情報入力シート!R47)</f>
        <v/>
      </c>
      <c r="E18" s="149" t="str">
        <f>IF(基本情報入力シート!W47="","",基本情報入力シート!W47)</f>
        <v/>
      </c>
      <c r="F18" s="149" t="str">
        <f>IF(基本情報入力シート!X47="","",基本情報入力シート!X47)</f>
        <v/>
      </c>
      <c r="G18" s="160" t="str">
        <f>IF(基本情報入力シート!Y47="","",基本情報入力シート!Y47)</f>
        <v/>
      </c>
      <c r="H18" s="91" t="s">
        <v>8</v>
      </c>
      <c r="I18" s="92">
        <v>6</v>
      </c>
      <c r="J18" s="93" t="s">
        <v>95</v>
      </c>
      <c r="K18" s="218"/>
      <c r="L18" s="94" t="s">
        <v>96</v>
      </c>
      <c r="M18" s="95">
        <v>6</v>
      </c>
      <c r="N18" s="96" t="s">
        <v>95</v>
      </c>
      <c r="O18" s="218"/>
      <c r="P18" s="93" t="s">
        <v>98</v>
      </c>
      <c r="Q18" s="97" t="s">
        <v>99</v>
      </c>
      <c r="R18" s="98" t="str">
        <f t="shared" si="3"/>
        <v/>
      </c>
      <c r="S18" s="97" t="s">
        <v>100</v>
      </c>
      <c r="T18" s="221"/>
      <c r="U18" s="221"/>
      <c r="V18" s="258"/>
      <c r="W18" s="258"/>
      <c r="X18" s="262">
        <f t="shared" si="0"/>
        <v>0</v>
      </c>
      <c r="Y18" s="263">
        <f t="shared" si="1"/>
        <v>0</v>
      </c>
      <c r="Z18" s="79" t="str">
        <f>IFERROR(ROUNDDOWN(ROUND(#REF!*#REF!,0)*#REF!,0)*2,"")</f>
        <v/>
      </c>
    </row>
    <row r="19" spans="1:26" ht="36.75" customHeight="1">
      <c r="A19" s="80">
        <f t="shared" si="2"/>
        <v>9</v>
      </c>
      <c r="B19" s="77" t="str">
        <f>IF(基本情報入力シート!C48="","",基本情報入力シート!C48)</f>
        <v/>
      </c>
      <c r="C19" s="148" t="str">
        <f>IF(基本情報入力シート!M48="","",基本情報入力シート!M48)</f>
        <v/>
      </c>
      <c r="D19" s="149" t="str">
        <f>IF(基本情報入力シート!R48="","",基本情報入力シート!R48)</f>
        <v/>
      </c>
      <c r="E19" s="149" t="str">
        <f>IF(基本情報入力シート!W48="","",基本情報入力シート!W48)</f>
        <v/>
      </c>
      <c r="F19" s="149" t="str">
        <f>IF(基本情報入力シート!X48="","",基本情報入力シート!X48)</f>
        <v/>
      </c>
      <c r="G19" s="149" t="str">
        <f>IF(基本情報入力シート!Y48="","",基本情報入力シート!Y48)</f>
        <v/>
      </c>
      <c r="H19" s="91" t="s">
        <v>8</v>
      </c>
      <c r="I19" s="92">
        <v>6</v>
      </c>
      <c r="J19" s="93" t="s">
        <v>95</v>
      </c>
      <c r="K19" s="218"/>
      <c r="L19" s="94" t="s">
        <v>96</v>
      </c>
      <c r="M19" s="95">
        <v>6</v>
      </c>
      <c r="N19" s="96" t="s">
        <v>95</v>
      </c>
      <c r="O19" s="218"/>
      <c r="P19" s="93" t="s">
        <v>98</v>
      </c>
      <c r="Q19" s="97" t="s">
        <v>11</v>
      </c>
      <c r="R19" s="98" t="str">
        <f t="shared" si="3"/>
        <v/>
      </c>
      <c r="S19" s="97" t="s">
        <v>97</v>
      </c>
      <c r="T19" s="221"/>
      <c r="U19" s="221"/>
      <c r="V19" s="258"/>
      <c r="W19" s="258"/>
      <c r="X19" s="262">
        <f t="shared" si="0"/>
        <v>0</v>
      </c>
      <c r="Y19" s="263">
        <f t="shared" si="1"/>
        <v>0</v>
      </c>
      <c r="Z19" s="79" t="str">
        <f>IFERROR(ROUNDDOWN(ROUND(#REF!*#REF!,0)*#REF!,0)*2,"")</f>
        <v/>
      </c>
    </row>
    <row r="20" spans="1:26" ht="36.75" customHeight="1">
      <c r="A20" s="80">
        <f t="shared" si="2"/>
        <v>10</v>
      </c>
      <c r="B20" s="77" t="str">
        <f>IF(基本情報入力シート!C49="","",基本情報入力シート!C49)</f>
        <v/>
      </c>
      <c r="C20" s="148" t="str">
        <f>IF(基本情報入力シート!M49="","",基本情報入力シート!M49)</f>
        <v/>
      </c>
      <c r="D20" s="149" t="str">
        <f>IF(基本情報入力シート!R49="","",基本情報入力シート!R49)</f>
        <v/>
      </c>
      <c r="E20" s="149" t="str">
        <f>IF(基本情報入力シート!W49="","",基本情報入力シート!W49)</f>
        <v/>
      </c>
      <c r="F20" s="149" t="str">
        <f>IF(基本情報入力シート!X49="","",基本情報入力シート!X49)</f>
        <v/>
      </c>
      <c r="G20" s="160" t="str">
        <f>IF(基本情報入力シート!Y49="","",基本情報入力シート!Y49)</f>
        <v/>
      </c>
      <c r="H20" s="91" t="s">
        <v>8</v>
      </c>
      <c r="I20" s="92">
        <v>6</v>
      </c>
      <c r="J20" s="93" t="s">
        <v>95</v>
      </c>
      <c r="K20" s="218"/>
      <c r="L20" s="94" t="s">
        <v>96</v>
      </c>
      <c r="M20" s="95">
        <v>6</v>
      </c>
      <c r="N20" s="96" t="s">
        <v>95</v>
      </c>
      <c r="O20" s="218"/>
      <c r="P20" s="93" t="s">
        <v>98</v>
      </c>
      <c r="Q20" s="97" t="s">
        <v>99</v>
      </c>
      <c r="R20" s="98" t="str">
        <f t="shared" si="3"/>
        <v/>
      </c>
      <c r="S20" s="97" t="s">
        <v>100</v>
      </c>
      <c r="T20" s="221"/>
      <c r="U20" s="221"/>
      <c r="V20" s="258"/>
      <c r="W20" s="258"/>
      <c r="X20" s="262">
        <f t="shared" si="0"/>
        <v>0</v>
      </c>
      <c r="Y20" s="263">
        <f t="shared" si="1"/>
        <v>0</v>
      </c>
      <c r="Z20" s="79" t="str">
        <f>IFERROR(ROUNDDOWN(ROUND(#REF!*#REF!,0)*#REF!,0)*2,"")</f>
        <v/>
      </c>
    </row>
    <row r="21" spans="1:26" ht="36.75" customHeight="1">
      <c r="A21" s="80">
        <f t="shared" si="2"/>
        <v>11</v>
      </c>
      <c r="B21" s="77" t="str">
        <f>IF(基本情報入力シート!C50="","",基本情報入力シート!C50)</f>
        <v/>
      </c>
      <c r="C21" s="148" t="str">
        <f>IF(基本情報入力シート!M50="","",基本情報入力シート!M50)</f>
        <v/>
      </c>
      <c r="D21" s="149" t="str">
        <f>IF(基本情報入力シート!R50="","",基本情報入力シート!R50)</f>
        <v/>
      </c>
      <c r="E21" s="149" t="str">
        <f>IF(基本情報入力シート!W50="","",基本情報入力シート!W50)</f>
        <v/>
      </c>
      <c r="F21" s="149" t="str">
        <f>IF(基本情報入力シート!X50="","",基本情報入力シート!X50)</f>
        <v/>
      </c>
      <c r="G21" s="149" t="str">
        <f>IF(基本情報入力シート!Y50="","",基本情報入力シート!Y50)</f>
        <v/>
      </c>
      <c r="H21" s="91" t="s">
        <v>8</v>
      </c>
      <c r="I21" s="92">
        <v>6</v>
      </c>
      <c r="J21" s="93" t="s">
        <v>95</v>
      </c>
      <c r="K21" s="218"/>
      <c r="L21" s="94" t="s">
        <v>96</v>
      </c>
      <c r="M21" s="95">
        <v>6</v>
      </c>
      <c r="N21" s="96" t="s">
        <v>95</v>
      </c>
      <c r="O21" s="218"/>
      <c r="P21" s="93" t="s">
        <v>98</v>
      </c>
      <c r="Q21" s="97" t="s">
        <v>11</v>
      </c>
      <c r="R21" s="98" t="str">
        <f t="shared" si="3"/>
        <v/>
      </c>
      <c r="S21" s="97" t="s">
        <v>97</v>
      </c>
      <c r="T21" s="221"/>
      <c r="U21" s="221"/>
      <c r="V21" s="258"/>
      <c r="W21" s="258"/>
      <c r="X21" s="262">
        <f t="shared" si="0"/>
        <v>0</v>
      </c>
      <c r="Y21" s="263">
        <f t="shared" si="1"/>
        <v>0</v>
      </c>
      <c r="Z21" s="79" t="str">
        <f>IFERROR(ROUNDDOWN(ROUND(#REF!*#REF!,0)*#REF!,0)*2,"")</f>
        <v/>
      </c>
    </row>
    <row r="22" spans="1:26" ht="36.75" customHeight="1">
      <c r="A22" s="80">
        <f t="shared" si="2"/>
        <v>12</v>
      </c>
      <c r="B22" s="77" t="str">
        <f>IF(基本情報入力シート!C51="","",基本情報入力シート!C51)</f>
        <v/>
      </c>
      <c r="C22" s="148" t="str">
        <f>IF(基本情報入力シート!M51="","",基本情報入力シート!M51)</f>
        <v/>
      </c>
      <c r="D22" s="149" t="str">
        <f>IF(基本情報入力シート!R51="","",基本情報入力シート!R51)</f>
        <v/>
      </c>
      <c r="E22" s="149" t="str">
        <f>IF(基本情報入力シート!W51="","",基本情報入力シート!W51)</f>
        <v/>
      </c>
      <c r="F22" s="149" t="str">
        <f>IF(基本情報入力シート!X51="","",基本情報入力シート!X51)</f>
        <v/>
      </c>
      <c r="G22" s="160" t="str">
        <f>IF(基本情報入力シート!Y51="","",基本情報入力シート!Y51)</f>
        <v/>
      </c>
      <c r="H22" s="91" t="s">
        <v>8</v>
      </c>
      <c r="I22" s="92">
        <v>6</v>
      </c>
      <c r="J22" s="93" t="s">
        <v>95</v>
      </c>
      <c r="K22" s="218"/>
      <c r="L22" s="94" t="s">
        <v>96</v>
      </c>
      <c r="M22" s="95">
        <v>6</v>
      </c>
      <c r="N22" s="96" t="s">
        <v>95</v>
      </c>
      <c r="O22" s="218"/>
      <c r="P22" s="93" t="s">
        <v>98</v>
      </c>
      <c r="Q22" s="97" t="s">
        <v>99</v>
      </c>
      <c r="R22" s="98" t="str">
        <f t="shared" si="3"/>
        <v/>
      </c>
      <c r="S22" s="97" t="s">
        <v>100</v>
      </c>
      <c r="T22" s="221"/>
      <c r="U22" s="221"/>
      <c r="V22" s="258"/>
      <c r="W22" s="258"/>
      <c r="X22" s="262">
        <f t="shared" si="0"/>
        <v>0</v>
      </c>
      <c r="Y22" s="263">
        <f t="shared" si="1"/>
        <v>0</v>
      </c>
      <c r="Z22" s="79" t="str">
        <f>IFERROR(ROUNDDOWN(ROUND(#REF!*#REF!,0)*#REF!,0)*2,"")</f>
        <v/>
      </c>
    </row>
    <row r="23" spans="1:26" ht="36.75" customHeight="1">
      <c r="A23" s="80">
        <f t="shared" si="2"/>
        <v>13</v>
      </c>
      <c r="B23" s="77" t="str">
        <f>IF(基本情報入力シート!C52="","",基本情報入力シート!C52)</f>
        <v/>
      </c>
      <c r="C23" s="148" t="str">
        <f>IF(基本情報入力シート!M52="","",基本情報入力シート!M52)</f>
        <v/>
      </c>
      <c r="D23" s="149" t="str">
        <f>IF(基本情報入力シート!R52="","",基本情報入力シート!R52)</f>
        <v/>
      </c>
      <c r="E23" s="149" t="str">
        <f>IF(基本情報入力シート!W52="","",基本情報入力シート!W52)</f>
        <v/>
      </c>
      <c r="F23" s="149" t="str">
        <f>IF(基本情報入力シート!X52="","",基本情報入力シート!X52)</f>
        <v/>
      </c>
      <c r="G23" s="149" t="str">
        <f>IF(基本情報入力シート!Y52="","",基本情報入力シート!Y52)</f>
        <v/>
      </c>
      <c r="H23" s="91" t="s">
        <v>8</v>
      </c>
      <c r="I23" s="92">
        <v>6</v>
      </c>
      <c r="J23" s="93" t="s">
        <v>95</v>
      </c>
      <c r="K23" s="218"/>
      <c r="L23" s="94" t="s">
        <v>96</v>
      </c>
      <c r="M23" s="95">
        <v>6</v>
      </c>
      <c r="N23" s="96" t="s">
        <v>95</v>
      </c>
      <c r="O23" s="218"/>
      <c r="P23" s="93" t="s">
        <v>98</v>
      </c>
      <c r="Q23" s="97" t="s">
        <v>11</v>
      </c>
      <c r="R23" s="98" t="str">
        <f t="shared" si="3"/>
        <v/>
      </c>
      <c r="S23" s="97" t="s">
        <v>97</v>
      </c>
      <c r="T23" s="221"/>
      <c r="U23" s="221"/>
      <c r="V23" s="258"/>
      <c r="W23" s="258"/>
      <c r="X23" s="262">
        <f t="shared" si="0"/>
        <v>0</v>
      </c>
      <c r="Y23" s="263">
        <f t="shared" si="1"/>
        <v>0</v>
      </c>
      <c r="Z23" s="79" t="str">
        <f>IFERROR(ROUNDDOWN(ROUND(#REF!*#REF!,0)*#REF!,0)*2,"")</f>
        <v/>
      </c>
    </row>
    <row r="24" spans="1:26" ht="36.75" customHeight="1">
      <c r="A24" s="80">
        <f t="shared" si="2"/>
        <v>14</v>
      </c>
      <c r="B24" s="77" t="str">
        <f>IF(基本情報入力シート!C53="","",基本情報入力シート!C53)</f>
        <v/>
      </c>
      <c r="C24" s="148" t="str">
        <f>IF(基本情報入力シート!M53="","",基本情報入力シート!M53)</f>
        <v/>
      </c>
      <c r="D24" s="149" t="str">
        <f>IF(基本情報入力シート!R53="","",基本情報入力シート!R53)</f>
        <v/>
      </c>
      <c r="E24" s="149" t="str">
        <f>IF(基本情報入力シート!W53="","",基本情報入力シート!W53)</f>
        <v/>
      </c>
      <c r="F24" s="149" t="str">
        <f>IF(基本情報入力シート!X53="","",基本情報入力シート!X53)</f>
        <v/>
      </c>
      <c r="G24" s="160" t="str">
        <f>IF(基本情報入力シート!Y53="","",基本情報入力シート!Y53)</f>
        <v/>
      </c>
      <c r="H24" s="91" t="s">
        <v>8</v>
      </c>
      <c r="I24" s="92">
        <v>6</v>
      </c>
      <c r="J24" s="93" t="s">
        <v>95</v>
      </c>
      <c r="K24" s="218"/>
      <c r="L24" s="94" t="s">
        <v>96</v>
      </c>
      <c r="M24" s="95">
        <v>6</v>
      </c>
      <c r="N24" s="96" t="s">
        <v>95</v>
      </c>
      <c r="O24" s="218"/>
      <c r="P24" s="93" t="s">
        <v>98</v>
      </c>
      <c r="Q24" s="97" t="s">
        <v>99</v>
      </c>
      <c r="R24" s="98" t="str">
        <f t="shared" si="3"/>
        <v/>
      </c>
      <c r="S24" s="97" t="s">
        <v>100</v>
      </c>
      <c r="T24" s="221"/>
      <c r="U24" s="221"/>
      <c r="V24" s="258"/>
      <c r="W24" s="258"/>
      <c r="X24" s="262">
        <f t="shared" si="0"/>
        <v>0</v>
      </c>
      <c r="Y24" s="263">
        <f t="shared" si="1"/>
        <v>0</v>
      </c>
      <c r="Z24" s="79" t="str">
        <f>IFERROR(ROUNDDOWN(ROUND(#REF!*#REF!,0)*#REF!,0)*2,"")</f>
        <v/>
      </c>
    </row>
    <row r="25" spans="1:26" ht="36.75" customHeight="1">
      <c r="A25" s="80">
        <f t="shared" si="2"/>
        <v>15</v>
      </c>
      <c r="B25" s="77" t="str">
        <f>IF(基本情報入力シート!C54="","",基本情報入力シート!C54)</f>
        <v/>
      </c>
      <c r="C25" s="148" t="str">
        <f>IF(基本情報入力シート!M54="","",基本情報入力シート!M54)</f>
        <v/>
      </c>
      <c r="D25" s="149" t="str">
        <f>IF(基本情報入力シート!R54="","",基本情報入力シート!R54)</f>
        <v/>
      </c>
      <c r="E25" s="149" t="str">
        <f>IF(基本情報入力シート!W54="","",基本情報入力シート!W54)</f>
        <v/>
      </c>
      <c r="F25" s="149" t="str">
        <f>IF(基本情報入力シート!X54="","",基本情報入力シート!X54)</f>
        <v/>
      </c>
      <c r="G25" s="149" t="str">
        <f>IF(基本情報入力シート!Y54="","",基本情報入力シート!Y54)</f>
        <v/>
      </c>
      <c r="H25" s="91" t="s">
        <v>8</v>
      </c>
      <c r="I25" s="92">
        <v>6</v>
      </c>
      <c r="J25" s="93" t="s">
        <v>95</v>
      </c>
      <c r="K25" s="218"/>
      <c r="L25" s="94" t="s">
        <v>96</v>
      </c>
      <c r="M25" s="95">
        <v>6</v>
      </c>
      <c r="N25" s="96" t="s">
        <v>95</v>
      </c>
      <c r="O25" s="218"/>
      <c r="P25" s="93" t="s">
        <v>98</v>
      </c>
      <c r="Q25" s="97" t="s">
        <v>11</v>
      </c>
      <c r="R25" s="98" t="str">
        <f t="shared" si="3"/>
        <v/>
      </c>
      <c r="S25" s="97" t="s">
        <v>97</v>
      </c>
      <c r="T25" s="221"/>
      <c r="U25" s="221"/>
      <c r="V25" s="258"/>
      <c r="W25" s="258"/>
      <c r="X25" s="262">
        <f t="shared" si="0"/>
        <v>0</v>
      </c>
      <c r="Y25" s="263">
        <f t="shared" si="1"/>
        <v>0</v>
      </c>
      <c r="Z25" s="79" t="str">
        <f>IFERROR(ROUNDDOWN(ROUND(#REF!*#REF!,0)*#REF!,0)*2,"")</f>
        <v/>
      </c>
    </row>
    <row r="26" spans="1:26" ht="36.75" customHeight="1">
      <c r="A26" s="80">
        <f t="shared" si="2"/>
        <v>16</v>
      </c>
      <c r="B26" s="77" t="str">
        <f>IF(基本情報入力シート!C55="","",基本情報入力シート!C55)</f>
        <v/>
      </c>
      <c r="C26" s="148" t="str">
        <f>IF(基本情報入力シート!M55="","",基本情報入力シート!M55)</f>
        <v/>
      </c>
      <c r="D26" s="149" t="str">
        <f>IF(基本情報入力シート!R55="","",基本情報入力シート!R55)</f>
        <v/>
      </c>
      <c r="E26" s="149" t="str">
        <f>IF(基本情報入力シート!W55="","",基本情報入力シート!W55)</f>
        <v/>
      </c>
      <c r="F26" s="149" t="str">
        <f>IF(基本情報入力シート!X55="","",基本情報入力シート!X55)</f>
        <v/>
      </c>
      <c r="G26" s="160" t="str">
        <f>IF(基本情報入力シート!Y55="","",基本情報入力シート!Y55)</f>
        <v/>
      </c>
      <c r="H26" s="91" t="s">
        <v>8</v>
      </c>
      <c r="I26" s="92">
        <v>6</v>
      </c>
      <c r="J26" s="93" t="s">
        <v>95</v>
      </c>
      <c r="K26" s="218"/>
      <c r="L26" s="94" t="s">
        <v>96</v>
      </c>
      <c r="M26" s="95">
        <v>6</v>
      </c>
      <c r="N26" s="96" t="s">
        <v>95</v>
      </c>
      <c r="O26" s="218"/>
      <c r="P26" s="93" t="s">
        <v>98</v>
      </c>
      <c r="Q26" s="97" t="s">
        <v>99</v>
      </c>
      <c r="R26" s="98" t="str">
        <f t="shared" si="3"/>
        <v/>
      </c>
      <c r="S26" s="97" t="s">
        <v>100</v>
      </c>
      <c r="T26" s="221"/>
      <c r="U26" s="221"/>
      <c r="V26" s="258"/>
      <c r="W26" s="258"/>
      <c r="X26" s="262">
        <f t="shared" si="0"/>
        <v>0</v>
      </c>
      <c r="Y26" s="263">
        <f t="shared" si="1"/>
        <v>0</v>
      </c>
      <c r="Z26" s="79" t="str">
        <f>IFERROR(ROUNDDOWN(ROUND(#REF!*#REF!,0)*#REF!,0)*2,"")</f>
        <v/>
      </c>
    </row>
    <row r="27" spans="1:26" ht="36.75" customHeight="1">
      <c r="A27" s="80">
        <f t="shared" si="2"/>
        <v>17</v>
      </c>
      <c r="B27" s="77" t="str">
        <f>IF(基本情報入力シート!C56="","",基本情報入力シート!C56)</f>
        <v/>
      </c>
      <c r="C27" s="148" t="str">
        <f>IF(基本情報入力シート!M56="","",基本情報入力シート!M56)</f>
        <v/>
      </c>
      <c r="D27" s="149" t="str">
        <f>IF(基本情報入力シート!R56="","",基本情報入力シート!R56)</f>
        <v/>
      </c>
      <c r="E27" s="149" t="str">
        <f>IF(基本情報入力シート!W56="","",基本情報入力シート!W56)</f>
        <v/>
      </c>
      <c r="F27" s="149" t="str">
        <f>IF(基本情報入力シート!X56="","",基本情報入力シート!X56)</f>
        <v/>
      </c>
      <c r="G27" s="149" t="str">
        <f>IF(基本情報入力シート!Y56="","",基本情報入力シート!Y56)</f>
        <v/>
      </c>
      <c r="H27" s="91" t="s">
        <v>8</v>
      </c>
      <c r="I27" s="92">
        <v>6</v>
      </c>
      <c r="J27" s="93" t="s">
        <v>95</v>
      </c>
      <c r="K27" s="218"/>
      <c r="L27" s="94" t="s">
        <v>96</v>
      </c>
      <c r="M27" s="95">
        <v>6</v>
      </c>
      <c r="N27" s="96" t="s">
        <v>95</v>
      </c>
      <c r="O27" s="218"/>
      <c r="P27" s="93" t="s">
        <v>98</v>
      </c>
      <c r="Q27" s="97" t="s">
        <v>11</v>
      </c>
      <c r="R27" s="98" t="str">
        <f t="shared" si="3"/>
        <v/>
      </c>
      <c r="S27" s="97" t="s">
        <v>97</v>
      </c>
      <c r="T27" s="221"/>
      <c r="U27" s="221"/>
      <c r="V27" s="258"/>
      <c r="W27" s="258"/>
      <c r="X27" s="262">
        <f t="shared" si="0"/>
        <v>0</v>
      </c>
      <c r="Y27" s="263">
        <f t="shared" si="1"/>
        <v>0</v>
      </c>
      <c r="Z27" s="79" t="str">
        <f>IFERROR(ROUNDDOWN(ROUND(#REF!*#REF!,0)*#REF!,0)*2,"")</f>
        <v/>
      </c>
    </row>
    <row r="28" spans="1:26" ht="36.75" customHeight="1">
      <c r="A28" s="80">
        <f t="shared" si="2"/>
        <v>18</v>
      </c>
      <c r="B28" s="77" t="str">
        <f>IF(基本情報入力シート!C57="","",基本情報入力シート!C57)</f>
        <v/>
      </c>
      <c r="C28" s="148" t="str">
        <f>IF(基本情報入力シート!M57="","",基本情報入力シート!M57)</f>
        <v/>
      </c>
      <c r="D28" s="149" t="str">
        <f>IF(基本情報入力シート!R57="","",基本情報入力シート!R57)</f>
        <v/>
      </c>
      <c r="E28" s="149" t="str">
        <f>IF(基本情報入力シート!W57="","",基本情報入力シート!W57)</f>
        <v/>
      </c>
      <c r="F28" s="149" t="str">
        <f>IF(基本情報入力シート!X57="","",基本情報入力シート!X57)</f>
        <v/>
      </c>
      <c r="G28" s="160" t="str">
        <f>IF(基本情報入力シート!Y57="","",基本情報入力シート!Y57)</f>
        <v/>
      </c>
      <c r="H28" s="91" t="s">
        <v>8</v>
      </c>
      <c r="I28" s="92">
        <v>6</v>
      </c>
      <c r="J28" s="93" t="s">
        <v>95</v>
      </c>
      <c r="K28" s="218"/>
      <c r="L28" s="94" t="s">
        <v>96</v>
      </c>
      <c r="M28" s="95">
        <v>6</v>
      </c>
      <c r="N28" s="96" t="s">
        <v>95</v>
      </c>
      <c r="O28" s="218"/>
      <c r="P28" s="93" t="s">
        <v>98</v>
      </c>
      <c r="Q28" s="97" t="s">
        <v>99</v>
      </c>
      <c r="R28" s="98" t="str">
        <f t="shared" si="3"/>
        <v/>
      </c>
      <c r="S28" s="97" t="s">
        <v>100</v>
      </c>
      <c r="T28" s="221"/>
      <c r="U28" s="221"/>
      <c r="V28" s="258"/>
      <c r="W28" s="258"/>
      <c r="X28" s="262">
        <f t="shared" si="0"/>
        <v>0</v>
      </c>
      <c r="Y28" s="263">
        <f t="shared" si="1"/>
        <v>0</v>
      </c>
      <c r="Z28" s="79" t="str">
        <f>IFERROR(ROUNDDOWN(ROUND(#REF!*#REF!,0)*#REF!,0)*2,"")</f>
        <v/>
      </c>
    </row>
    <row r="29" spans="1:26" ht="36.75" customHeight="1">
      <c r="A29" s="80">
        <f t="shared" si="2"/>
        <v>19</v>
      </c>
      <c r="B29" s="77" t="str">
        <f>IF(基本情報入力シート!C58="","",基本情報入力シート!C58)</f>
        <v/>
      </c>
      <c r="C29" s="148" t="str">
        <f>IF(基本情報入力シート!M58="","",基本情報入力シート!M58)</f>
        <v/>
      </c>
      <c r="D29" s="149" t="str">
        <f>IF(基本情報入力シート!R58="","",基本情報入力シート!R58)</f>
        <v/>
      </c>
      <c r="E29" s="149" t="str">
        <f>IF(基本情報入力シート!W58="","",基本情報入力シート!W58)</f>
        <v/>
      </c>
      <c r="F29" s="149" t="str">
        <f>IF(基本情報入力シート!X58="","",基本情報入力シート!X58)</f>
        <v/>
      </c>
      <c r="G29" s="149" t="str">
        <f>IF(基本情報入力シート!Y58="","",基本情報入力シート!Y58)</f>
        <v/>
      </c>
      <c r="H29" s="91" t="s">
        <v>8</v>
      </c>
      <c r="I29" s="92">
        <v>6</v>
      </c>
      <c r="J29" s="93" t="s">
        <v>95</v>
      </c>
      <c r="K29" s="218"/>
      <c r="L29" s="94" t="s">
        <v>96</v>
      </c>
      <c r="M29" s="95">
        <v>6</v>
      </c>
      <c r="N29" s="96" t="s">
        <v>95</v>
      </c>
      <c r="O29" s="218"/>
      <c r="P29" s="93" t="s">
        <v>98</v>
      </c>
      <c r="Q29" s="97" t="s">
        <v>11</v>
      </c>
      <c r="R29" s="98" t="str">
        <f t="shared" si="3"/>
        <v/>
      </c>
      <c r="S29" s="97" t="s">
        <v>97</v>
      </c>
      <c r="T29" s="221"/>
      <c r="U29" s="221"/>
      <c r="V29" s="258"/>
      <c r="W29" s="258"/>
      <c r="X29" s="262">
        <f t="shared" si="0"/>
        <v>0</v>
      </c>
      <c r="Y29" s="263">
        <f t="shared" si="1"/>
        <v>0</v>
      </c>
      <c r="Z29" s="79" t="str">
        <f>IFERROR(ROUNDDOWN(ROUND(#REF!*#REF!,0)*#REF!,0)*2,"")</f>
        <v/>
      </c>
    </row>
    <row r="30" spans="1:26" ht="36.75" customHeight="1">
      <c r="A30" s="80">
        <f t="shared" si="2"/>
        <v>20</v>
      </c>
      <c r="B30" s="77" t="str">
        <f>IF(基本情報入力シート!C59="","",基本情報入力シート!C59)</f>
        <v/>
      </c>
      <c r="C30" s="148" t="str">
        <f>IF(基本情報入力シート!M59="","",基本情報入力シート!M59)</f>
        <v/>
      </c>
      <c r="D30" s="149" t="str">
        <f>IF(基本情報入力シート!R59="","",基本情報入力シート!R59)</f>
        <v/>
      </c>
      <c r="E30" s="149" t="str">
        <f>IF(基本情報入力シート!W59="","",基本情報入力シート!W59)</f>
        <v/>
      </c>
      <c r="F30" s="149" t="str">
        <f>IF(基本情報入力シート!X59="","",基本情報入力シート!X59)</f>
        <v/>
      </c>
      <c r="G30" s="160" t="str">
        <f>IF(基本情報入力シート!Y59="","",基本情報入力シート!Y59)</f>
        <v/>
      </c>
      <c r="H30" s="91" t="s">
        <v>8</v>
      </c>
      <c r="I30" s="92">
        <v>6</v>
      </c>
      <c r="J30" s="93" t="s">
        <v>95</v>
      </c>
      <c r="K30" s="218"/>
      <c r="L30" s="94" t="s">
        <v>96</v>
      </c>
      <c r="M30" s="95">
        <v>6</v>
      </c>
      <c r="N30" s="96" t="s">
        <v>95</v>
      </c>
      <c r="O30" s="218"/>
      <c r="P30" s="93" t="s">
        <v>98</v>
      </c>
      <c r="Q30" s="97" t="s">
        <v>99</v>
      </c>
      <c r="R30" s="98" t="str">
        <f t="shared" si="3"/>
        <v/>
      </c>
      <c r="S30" s="97" t="s">
        <v>100</v>
      </c>
      <c r="T30" s="221"/>
      <c r="U30" s="221"/>
      <c r="V30" s="258"/>
      <c r="W30" s="258"/>
      <c r="X30" s="262">
        <f t="shared" si="0"/>
        <v>0</v>
      </c>
      <c r="Y30" s="263">
        <f t="shared" si="1"/>
        <v>0</v>
      </c>
      <c r="Z30" s="79" t="str">
        <f>IFERROR(ROUNDDOWN(ROUND(#REF!*#REF!,0)*#REF!,0)*2,"")</f>
        <v/>
      </c>
    </row>
    <row r="31" spans="1:26" ht="36.75" customHeight="1">
      <c r="A31" s="80">
        <f t="shared" si="2"/>
        <v>21</v>
      </c>
      <c r="B31" s="77" t="str">
        <f>IF(基本情報入力シート!C60="","",基本情報入力シート!C60)</f>
        <v/>
      </c>
      <c r="C31" s="148" t="str">
        <f>IF(基本情報入力シート!M60="","",基本情報入力シート!M60)</f>
        <v/>
      </c>
      <c r="D31" s="149" t="str">
        <f>IF(基本情報入力シート!R60="","",基本情報入力シート!R60)</f>
        <v/>
      </c>
      <c r="E31" s="149" t="str">
        <f>IF(基本情報入力シート!W60="","",基本情報入力シート!W60)</f>
        <v/>
      </c>
      <c r="F31" s="149" t="str">
        <f>IF(基本情報入力シート!X60="","",基本情報入力シート!X60)</f>
        <v/>
      </c>
      <c r="G31" s="149" t="str">
        <f>IF(基本情報入力シート!Y60="","",基本情報入力シート!Y60)</f>
        <v/>
      </c>
      <c r="H31" s="91" t="s">
        <v>8</v>
      </c>
      <c r="I31" s="92">
        <v>6</v>
      </c>
      <c r="J31" s="93" t="s">
        <v>95</v>
      </c>
      <c r="K31" s="218"/>
      <c r="L31" s="94" t="s">
        <v>96</v>
      </c>
      <c r="M31" s="95">
        <v>6</v>
      </c>
      <c r="N31" s="96" t="s">
        <v>95</v>
      </c>
      <c r="O31" s="218"/>
      <c r="P31" s="93" t="s">
        <v>98</v>
      </c>
      <c r="Q31" s="97" t="s">
        <v>11</v>
      </c>
      <c r="R31" s="98" t="str">
        <f t="shared" si="3"/>
        <v/>
      </c>
      <c r="S31" s="97" t="s">
        <v>97</v>
      </c>
      <c r="T31" s="221"/>
      <c r="U31" s="221"/>
      <c r="V31" s="258"/>
      <c r="W31" s="258"/>
      <c r="X31" s="262">
        <f t="shared" si="0"/>
        <v>0</v>
      </c>
      <c r="Y31" s="263">
        <f t="shared" si="1"/>
        <v>0</v>
      </c>
      <c r="Z31" s="79" t="str">
        <f>IFERROR(ROUNDDOWN(ROUND(#REF!*#REF!,0)*#REF!,0)*2,"")</f>
        <v/>
      </c>
    </row>
    <row r="32" spans="1:26" ht="36.75" customHeight="1">
      <c r="A32" s="80">
        <f t="shared" si="2"/>
        <v>22</v>
      </c>
      <c r="B32" s="77" t="str">
        <f>IF(基本情報入力シート!C61="","",基本情報入力シート!C61)</f>
        <v/>
      </c>
      <c r="C32" s="148" t="str">
        <f>IF(基本情報入力シート!M61="","",基本情報入力シート!M61)</f>
        <v/>
      </c>
      <c r="D32" s="149" t="str">
        <f>IF(基本情報入力シート!R61="","",基本情報入力シート!R61)</f>
        <v/>
      </c>
      <c r="E32" s="149" t="str">
        <f>IF(基本情報入力シート!W61="","",基本情報入力シート!W61)</f>
        <v/>
      </c>
      <c r="F32" s="149" t="str">
        <f>IF(基本情報入力シート!X61="","",基本情報入力シート!X61)</f>
        <v/>
      </c>
      <c r="G32" s="160" t="str">
        <f>IF(基本情報入力シート!Y61="","",基本情報入力シート!Y61)</f>
        <v/>
      </c>
      <c r="H32" s="91" t="s">
        <v>8</v>
      </c>
      <c r="I32" s="92">
        <v>6</v>
      </c>
      <c r="J32" s="93" t="s">
        <v>95</v>
      </c>
      <c r="K32" s="218"/>
      <c r="L32" s="94" t="s">
        <v>96</v>
      </c>
      <c r="M32" s="95">
        <v>6</v>
      </c>
      <c r="N32" s="96" t="s">
        <v>95</v>
      </c>
      <c r="O32" s="218"/>
      <c r="P32" s="93" t="s">
        <v>98</v>
      </c>
      <c r="Q32" s="97" t="s">
        <v>99</v>
      </c>
      <c r="R32" s="98" t="str">
        <f t="shared" si="3"/>
        <v/>
      </c>
      <c r="S32" s="97" t="s">
        <v>100</v>
      </c>
      <c r="T32" s="221"/>
      <c r="U32" s="221"/>
      <c r="V32" s="258"/>
      <c r="W32" s="258"/>
      <c r="X32" s="262">
        <f t="shared" si="0"/>
        <v>0</v>
      </c>
      <c r="Y32" s="263">
        <f t="shared" si="1"/>
        <v>0</v>
      </c>
      <c r="Z32" s="79" t="str">
        <f>IFERROR(ROUNDDOWN(ROUND(#REF!*#REF!,0)*#REF!,0)*2,"")</f>
        <v/>
      </c>
    </row>
    <row r="33" spans="1:26" ht="36.75" customHeight="1">
      <c r="A33" s="80">
        <f t="shared" si="2"/>
        <v>23</v>
      </c>
      <c r="B33" s="77" t="str">
        <f>IF(基本情報入力シート!C62="","",基本情報入力シート!C62)</f>
        <v/>
      </c>
      <c r="C33" s="148" t="str">
        <f>IF(基本情報入力シート!M62="","",基本情報入力シート!M62)</f>
        <v/>
      </c>
      <c r="D33" s="149" t="str">
        <f>IF(基本情報入力シート!R62="","",基本情報入力シート!R62)</f>
        <v/>
      </c>
      <c r="E33" s="149" t="str">
        <f>IF(基本情報入力シート!W62="","",基本情報入力シート!W62)</f>
        <v/>
      </c>
      <c r="F33" s="149" t="str">
        <f>IF(基本情報入力シート!X62="","",基本情報入力シート!X62)</f>
        <v/>
      </c>
      <c r="G33" s="149" t="str">
        <f>IF(基本情報入力シート!Y62="","",基本情報入力シート!Y62)</f>
        <v/>
      </c>
      <c r="H33" s="91" t="s">
        <v>8</v>
      </c>
      <c r="I33" s="92">
        <v>6</v>
      </c>
      <c r="J33" s="93" t="s">
        <v>95</v>
      </c>
      <c r="K33" s="218"/>
      <c r="L33" s="94" t="s">
        <v>96</v>
      </c>
      <c r="M33" s="95">
        <v>6</v>
      </c>
      <c r="N33" s="96" t="s">
        <v>95</v>
      </c>
      <c r="O33" s="218"/>
      <c r="P33" s="93" t="s">
        <v>98</v>
      </c>
      <c r="Q33" s="97" t="s">
        <v>11</v>
      </c>
      <c r="R33" s="98" t="str">
        <f t="shared" si="3"/>
        <v/>
      </c>
      <c r="S33" s="97" t="s">
        <v>97</v>
      </c>
      <c r="T33" s="221"/>
      <c r="U33" s="221"/>
      <c r="V33" s="258"/>
      <c r="W33" s="258"/>
      <c r="X33" s="262">
        <f t="shared" si="0"/>
        <v>0</v>
      </c>
      <c r="Y33" s="263">
        <f t="shared" si="1"/>
        <v>0</v>
      </c>
      <c r="Z33" s="79" t="str">
        <f>IFERROR(ROUNDDOWN(ROUND(#REF!*#REF!,0)*#REF!,0)*2,"")</f>
        <v/>
      </c>
    </row>
    <row r="34" spans="1:26" ht="36.75" customHeight="1">
      <c r="A34" s="80">
        <f t="shared" si="2"/>
        <v>24</v>
      </c>
      <c r="B34" s="77" t="str">
        <f>IF(基本情報入力シート!C63="","",基本情報入力シート!C63)</f>
        <v/>
      </c>
      <c r="C34" s="148" t="str">
        <f>IF(基本情報入力シート!M63="","",基本情報入力シート!M63)</f>
        <v/>
      </c>
      <c r="D34" s="149" t="str">
        <f>IF(基本情報入力シート!R63="","",基本情報入力シート!R63)</f>
        <v/>
      </c>
      <c r="E34" s="149" t="str">
        <f>IF(基本情報入力シート!W63="","",基本情報入力シート!W63)</f>
        <v/>
      </c>
      <c r="F34" s="149" t="str">
        <f>IF(基本情報入力シート!X63="","",基本情報入力シート!X63)</f>
        <v/>
      </c>
      <c r="G34" s="160" t="str">
        <f>IF(基本情報入力シート!Y63="","",基本情報入力シート!Y63)</f>
        <v/>
      </c>
      <c r="H34" s="91" t="s">
        <v>8</v>
      </c>
      <c r="I34" s="92">
        <v>6</v>
      </c>
      <c r="J34" s="93" t="s">
        <v>95</v>
      </c>
      <c r="K34" s="218"/>
      <c r="L34" s="94" t="s">
        <v>96</v>
      </c>
      <c r="M34" s="95">
        <v>6</v>
      </c>
      <c r="N34" s="96" t="s">
        <v>95</v>
      </c>
      <c r="O34" s="218"/>
      <c r="P34" s="93" t="s">
        <v>98</v>
      </c>
      <c r="Q34" s="97" t="s">
        <v>99</v>
      </c>
      <c r="R34" s="98" t="str">
        <f t="shared" si="3"/>
        <v/>
      </c>
      <c r="S34" s="97" t="s">
        <v>100</v>
      </c>
      <c r="T34" s="221"/>
      <c r="U34" s="221"/>
      <c r="V34" s="258"/>
      <c r="W34" s="258"/>
      <c r="X34" s="262">
        <f t="shared" si="0"/>
        <v>0</v>
      </c>
      <c r="Y34" s="263">
        <f t="shared" si="1"/>
        <v>0</v>
      </c>
      <c r="Z34" s="79" t="str">
        <f>IFERROR(ROUNDDOWN(ROUND(#REF!*#REF!,0)*#REF!,0)*2,"")</f>
        <v/>
      </c>
    </row>
    <row r="35" spans="1:26" ht="36.75" customHeight="1">
      <c r="A35" s="80">
        <f t="shared" si="2"/>
        <v>25</v>
      </c>
      <c r="B35" s="77" t="str">
        <f>IF(基本情報入力シート!C64="","",基本情報入力シート!C64)</f>
        <v/>
      </c>
      <c r="C35" s="148" t="str">
        <f>IF(基本情報入力シート!M64="","",基本情報入力シート!M64)</f>
        <v/>
      </c>
      <c r="D35" s="149" t="str">
        <f>IF(基本情報入力シート!R64="","",基本情報入力シート!R64)</f>
        <v/>
      </c>
      <c r="E35" s="149" t="str">
        <f>IF(基本情報入力シート!W64="","",基本情報入力シート!W64)</f>
        <v/>
      </c>
      <c r="F35" s="149" t="str">
        <f>IF(基本情報入力シート!X64="","",基本情報入力シート!X64)</f>
        <v/>
      </c>
      <c r="G35" s="149" t="str">
        <f>IF(基本情報入力シート!Y64="","",基本情報入力シート!Y64)</f>
        <v/>
      </c>
      <c r="H35" s="91" t="s">
        <v>8</v>
      </c>
      <c r="I35" s="92">
        <v>6</v>
      </c>
      <c r="J35" s="93" t="s">
        <v>95</v>
      </c>
      <c r="K35" s="218"/>
      <c r="L35" s="94" t="s">
        <v>96</v>
      </c>
      <c r="M35" s="95">
        <v>6</v>
      </c>
      <c r="N35" s="96" t="s">
        <v>95</v>
      </c>
      <c r="O35" s="218"/>
      <c r="P35" s="93" t="s">
        <v>98</v>
      </c>
      <c r="Q35" s="97" t="s">
        <v>11</v>
      </c>
      <c r="R35" s="98" t="str">
        <f t="shared" si="3"/>
        <v/>
      </c>
      <c r="S35" s="97" t="s">
        <v>97</v>
      </c>
      <c r="T35" s="221"/>
      <c r="U35" s="221"/>
      <c r="V35" s="258"/>
      <c r="W35" s="258"/>
      <c r="X35" s="262">
        <f t="shared" si="0"/>
        <v>0</v>
      </c>
      <c r="Y35" s="263">
        <f t="shared" si="1"/>
        <v>0</v>
      </c>
      <c r="Z35" s="79" t="str">
        <f>IFERROR(ROUNDDOWN(ROUND(#REF!*#REF!,0)*#REF!,0)*2,"")</f>
        <v/>
      </c>
    </row>
    <row r="36" spans="1:26" ht="36.75" customHeight="1">
      <c r="A36" s="80">
        <f t="shared" si="2"/>
        <v>26</v>
      </c>
      <c r="B36" s="77" t="str">
        <f>IF(基本情報入力シート!C65="","",基本情報入力シート!C65)</f>
        <v/>
      </c>
      <c r="C36" s="148" t="str">
        <f>IF(基本情報入力シート!M65="","",基本情報入力シート!M65)</f>
        <v/>
      </c>
      <c r="D36" s="149" t="str">
        <f>IF(基本情報入力シート!R65="","",基本情報入力シート!R65)</f>
        <v/>
      </c>
      <c r="E36" s="149" t="str">
        <f>IF(基本情報入力シート!W65="","",基本情報入力シート!W65)</f>
        <v/>
      </c>
      <c r="F36" s="149" t="str">
        <f>IF(基本情報入力シート!X65="","",基本情報入力シート!X65)</f>
        <v/>
      </c>
      <c r="G36" s="160" t="str">
        <f>IF(基本情報入力シート!Y65="","",基本情報入力シート!Y65)</f>
        <v/>
      </c>
      <c r="H36" s="91" t="s">
        <v>8</v>
      </c>
      <c r="I36" s="92">
        <v>6</v>
      </c>
      <c r="J36" s="93" t="s">
        <v>95</v>
      </c>
      <c r="K36" s="218"/>
      <c r="L36" s="94" t="s">
        <v>96</v>
      </c>
      <c r="M36" s="95">
        <v>6</v>
      </c>
      <c r="N36" s="96" t="s">
        <v>95</v>
      </c>
      <c r="O36" s="218"/>
      <c r="P36" s="93" t="s">
        <v>98</v>
      </c>
      <c r="Q36" s="97" t="s">
        <v>99</v>
      </c>
      <c r="R36" s="98" t="str">
        <f t="shared" si="3"/>
        <v/>
      </c>
      <c r="S36" s="97" t="s">
        <v>100</v>
      </c>
      <c r="T36" s="221"/>
      <c r="U36" s="221"/>
      <c r="V36" s="258"/>
      <c r="W36" s="258"/>
      <c r="X36" s="262">
        <f t="shared" si="0"/>
        <v>0</v>
      </c>
      <c r="Y36" s="263">
        <f t="shared" si="1"/>
        <v>0</v>
      </c>
      <c r="Z36" s="79" t="str">
        <f>IFERROR(ROUNDDOWN(ROUND(#REF!*#REF!,0)*#REF!,0)*2,"")</f>
        <v/>
      </c>
    </row>
    <row r="37" spans="1:26" ht="36.75" customHeight="1">
      <c r="A37" s="80">
        <f t="shared" si="2"/>
        <v>27</v>
      </c>
      <c r="B37" s="77" t="str">
        <f>IF(基本情報入力シート!C66="","",基本情報入力シート!C66)</f>
        <v/>
      </c>
      <c r="C37" s="148" t="str">
        <f>IF(基本情報入力シート!M66="","",基本情報入力シート!M66)</f>
        <v/>
      </c>
      <c r="D37" s="149" t="str">
        <f>IF(基本情報入力シート!R66="","",基本情報入力シート!R66)</f>
        <v/>
      </c>
      <c r="E37" s="149" t="str">
        <f>IF(基本情報入力シート!W66="","",基本情報入力シート!W66)</f>
        <v/>
      </c>
      <c r="F37" s="149" t="str">
        <f>IF(基本情報入力シート!X66="","",基本情報入力シート!X66)</f>
        <v/>
      </c>
      <c r="G37" s="149" t="str">
        <f>IF(基本情報入力シート!Y66="","",基本情報入力シート!Y66)</f>
        <v/>
      </c>
      <c r="H37" s="91" t="s">
        <v>8</v>
      </c>
      <c r="I37" s="92">
        <v>6</v>
      </c>
      <c r="J37" s="93" t="s">
        <v>95</v>
      </c>
      <c r="K37" s="218"/>
      <c r="L37" s="94" t="s">
        <v>96</v>
      </c>
      <c r="M37" s="95">
        <v>6</v>
      </c>
      <c r="N37" s="96" t="s">
        <v>95</v>
      </c>
      <c r="O37" s="218"/>
      <c r="P37" s="93" t="s">
        <v>98</v>
      </c>
      <c r="Q37" s="97" t="s">
        <v>11</v>
      </c>
      <c r="R37" s="98" t="str">
        <f t="shared" si="3"/>
        <v/>
      </c>
      <c r="S37" s="97" t="s">
        <v>97</v>
      </c>
      <c r="T37" s="221"/>
      <c r="U37" s="221"/>
      <c r="V37" s="258"/>
      <c r="W37" s="258"/>
      <c r="X37" s="262">
        <f t="shared" si="0"/>
        <v>0</v>
      </c>
      <c r="Y37" s="263">
        <f t="shared" si="1"/>
        <v>0</v>
      </c>
      <c r="Z37" s="79" t="str">
        <f>IFERROR(ROUNDDOWN(ROUND(#REF!*#REF!,0)*#REF!,0)*2,"")</f>
        <v/>
      </c>
    </row>
    <row r="38" spans="1:26" ht="36.75" customHeight="1">
      <c r="A38" s="80">
        <f t="shared" si="2"/>
        <v>28</v>
      </c>
      <c r="B38" s="77" t="str">
        <f>IF(基本情報入力シート!C67="","",基本情報入力シート!C67)</f>
        <v/>
      </c>
      <c r="C38" s="148" t="str">
        <f>IF(基本情報入力シート!M67="","",基本情報入力シート!M67)</f>
        <v/>
      </c>
      <c r="D38" s="149" t="str">
        <f>IF(基本情報入力シート!R67="","",基本情報入力シート!R67)</f>
        <v/>
      </c>
      <c r="E38" s="149" t="str">
        <f>IF(基本情報入力シート!W67="","",基本情報入力シート!W67)</f>
        <v/>
      </c>
      <c r="F38" s="149" t="str">
        <f>IF(基本情報入力シート!X67="","",基本情報入力シート!X67)</f>
        <v/>
      </c>
      <c r="G38" s="160" t="str">
        <f>IF(基本情報入力シート!Y67="","",基本情報入力シート!Y67)</f>
        <v/>
      </c>
      <c r="H38" s="91" t="s">
        <v>8</v>
      </c>
      <c r="I38" s="92">
        <v>6</v>
      </c>
      <c r="J38" s="93" t="s">
        <v>95</v>
      </c>
      <c r="K38" s="218"/>
      <c r="L38" s="94" t="s">
        <v>96</v>
      </c>
      <c r="M38" s="95">
        <v>6</v>
      </c>
      <c r="N38" s="96" t="s">
        <v>95</v>
      </c>
      <c r="O38" s="218"/>
      <c r="P38" s="93" t="s">
        <v>98</v>
      </c>
      <c r="Q38" s="97" t="s">
        <v>99</v>
      </c>
      <c r="R38" s="98" t="str">
        <f t="shared" si="3"/>
        <v/>
      </c>
      <c r="S38" s="97" t="s">
        <v>100</v>
      </c>
      <c r="T38" s="221"/>
      <c r="U38" s="221"/>
      <c r="V38" s="258"/>
      <c r="W38" s="258"/>
      <c r="X38" s="262">
        <f t="shared" si="0"/>
        <v>0</v>
      </c>
      <c r="Y38" s="263">
        <f t="shared" si="1"/>
        <v>0</v>
      </c>
      <c r="Z38" s="79" t="str">
        <f>IFERROR(ROUNDDOWN(ROUND(#REF!*#REF!,0)*#REF!,0)*2,"")</f>
        <v/>
      </c>
    </row>
    <row r="39" spans="1:26" ht="36.75" customHeight="1">
      <c r="A39" s="80">
        <f t="shared" si="2"/>
        <v>29</v>
      </c>
      <c r="B39" s="77" t="str">
        <f>IF(基本情報入力シート!C68="","",基本情報入力シート!C68)</f>
        <v/>
      </c>
      <c r="C39" s="148" t="str">
        <f>IF(基本情報入力シート!M68="","",基本情報入力シート!M68)</f>
        <v/>
      </c>
      <c r="D39" s="149" t="str">
        <f>IF(基本情報入力シート!R68="","",基本情報入力シート!R68)</f>
        <v/>
      </c>
      <c r="E39" s="149" t="str">
        <f>IF(基本情報入力シート!W68="","",基本情報入力シート!W68)</f>
        <v/>
      </c>
      <c r="F39" s="149" t="str">
        <f>IF(基本情報入力シート!X68="","",基本情報入力シート!X68)</f>
        <v/>
      </c>
      <c r="G39" s="149" t="str">
        <f>IF(基本情報入力シート!Y68="","",基本情報入力シート!Y68)</f>
        <v/>
      </c>
      <c r="H39" s="91" t="s">
        <v>8</v>
      </c>
      <c r="I39" s="92">
        <v>6</v>
      </c>
      <c r="J39" s="93" t="s">
        <v>95</v>
      </c>
      <c r="K39" s="218"/>
      <c r="L39" s="94" t="s">
        <v>96</v>
      </c>
      <c r="M39" s="95">
        <v>6</v>
      </c>
      <c r="N39" s="96" t="s">
        <v>95</v>
      </c>
      <c r="O39" s="218"/>
      <c r="P39" s="93" t="s">
        <v>98</v>
      </c>
      <c r="Q39" s="97" t="s">
        <v>11</v>
      </c>
      <c r="R39" s="98" t="str">
        <f t="shared" si="3"/>
        <v/>
      </c>
      <c r="S39" s="97" t="s">
        <v>97</v>
      </c>
      <c r="T39" s="221"/>
      <c r="U39" s="221"/>
      <c r="V39" s="258"/>
      <c r="W39" s="258"/>
      <c r="X39" s="262">
        <f t="shared" si="0"/>
        <v>0</v>
      </c>
      <c r="Y39" s="263">
        <f t="shared" si="1"/>
        <v>0</v>
      </c>
      <c r="Z39" s="79" t="str">
        <f>IFERROR(ROUNDDOWN(ROUND(#REF!*#REF!,0)*#REF!,0)*2,"")</f>
        <v/>
      </c>
    </row>
    <row r="40" spans="1:26" ht="36.75" customHeight="1">
      <c r="A40" s="80">
        <f t="shared" si="2"/>
        <v>30</v>
      </c>
      <c r="B40" s="77" t="str">
        <f>IF(基本情報入力シート!C69="","",基本情報入力シート!C69)</f>
        <v/>
      </c>
      <c r="C40" s="148" t="str">
        <f>IF(基本情報入力シート!M69="","",基本情報入力シート!M69)</f>
        <v/>
      </c>
      <c r="D40" s="149" t="str">
        <f>IF(基本情報入力シート!R69="","",基本情報入力シート!R69)</f>
        <v/>
      </c>
      <c r="E40" s="149" t="str">
        <f>IF(基本情報入力シート!W69="","",基本情報入力シート!W69)</f>
        <v/>
      </c>
      <c r="F40" s="149" t="str">
        <f>IF(基本情報入力シート!X69="","",基本情報入力シート!X69)</f>
        <v/>
      </c>
      <c r="G40" s="160" t="str">
        <f>IF(基本情報入力シート!Y69="","",基本情報入力シート!Y69)</f>
        <v/>
      </c>
      <c r="H40" s="91" t="s">
        <v>8</v>
      </c>
      <c r="I40" s="92">
        <v>6</v>
      </c>
      <c r="J40" s="93" t="s">
        <v>95</v>
      </c>
      <c r="K40" s="218"/>
      <c r="L40" s="94" t="s">
        <v>96</v>
      </c>
      <c r="M40" s="95">
        <v>6</v>
      </c>
      <c r="N40" s="96" t="s">
        <v>95</v>
      </c>
      <c r="O40" s="218"/>
      <c r="P40" s="93" t="s">
        <v>98</v>
      </c>
      <c r="Q40" s="97" t="s">
        <v>99</v>
      </c>
      <c r="R40" s="98" t="str">
        <f t="shared" si="3"/>
        <v/>
      </c>
      <c r="S40" s="97" t="s">
        <v>100</v>
      </c>
      <c r="T40" s="221"/>
      <c r="U40" s="221"/>
      <c r="V40" s="258"/>
      <c r="W40" s="258"/>
      <c r="X40" s="262">
        <f t="shared" si="0"/>
        <v>0</v>
      </c>
      <c r="Y40" s="263">
        <f t="shared" si="1"/>
        <v>0</v>
      </c>
      <c r="Z40" s="79" t="str">
        <f>IFERROR(ROUNDDOWN(ROUND(#REF!*#REF!,0)*#REF!,0)*2,"")</f>
        <v/>
      </c>
    </row>
    <row r="41" spans="1:26" ht="36.75" customHeight="1">
      <c r="A41" s="80">
        <f t="shared" si="2"/>
        <v>31</v>
      </c>
      <c r="B41" s="77" t="str">
        <f>IF(基本情報入力シート!C70="","",基本情報入力シート!C70)</f>
        <v/>
      </c>
      <c r="C41" s="148" t="str">
        <f>IF(基本情報入力シート!M70="","",基本情報入力シート!M70)</f>
        <v/>
      </c>
      <c r="D41" s="149" t="str">
        <f>IF(基本情報入力シート!R70="","",基本情報入力シート!R70)</f>
        <v/>
      </c>
      <c r="E41" s="149" t="str">
        <f>IF(基本情報入力シート!W70="","",基本情報入力シート!W70)</f>
        <v/>
      </c>
      <c r="F41" s="149" t="str">
        <f>IF(基本情報入力シート!X70="","",基本情報入力シート!X70)</f>
        <v/>
      </c>
      <c r="G41" s="149" t="str">
        <f>IF(基本情報入力シート!Y70="","",基本情報入力シート!Y70)</f>
        <v/>
      </c>
      <c r="H41" s="91" t="s">
        <v>8</v>
      </c>
      <c r="I41" s="92">
        <v>6</v>
      </c>
      <c r="J41" s="93" t="s">
        <v>95</v>
      </c>
      <c r="K41" s="218"/>
      <c r="L41" s="94" t="s">
        <v>96</v>
      </c>
      <c r="M41" s="95">
        <v>6</v>
      </c>
      <c r="N41" s="96" t="s">
        <v>95</v>
      </c>
      <c r="O41" s="218"/>
      <c r="P41" s="93" t="s">
        <v>98</v>
      </c>
      <c r="Q41" s="97" t="s">
        <v>11</v>
      </c>
      <c r="R41" s="98" t="str">
        <f t="shared" si="3"/>
        <v/>
      </c>
      <c r="S41" s="97" t="s">
        <v>97</v>
      </c>
      <c r="T41" s="221"/>
      <c r="U41" s="221"/>
      <c r="V41" s="258"/>
      <c r="W41" s="258"/>
      <c r="X41" s="262">
        <f t="shared" si="0"/>
        <v>0</v>
      </c>
      <c r="Y41" s="263">
        <f t="shared" si="1"/>
        <v>0</v>
      </c>
      <c r="Z41" s="79" t="str">
        <f>IFERROR(ROUNDDOWN(ROUND(#REF!*#REF!,0)*#REF!,0)*2,"")</f>
        <v/>
      </c>
    </row>
    <row r="42" spans="1:26" ht="36.75" customHeight="1">
      <c r="A42" s="80">
        <f t="shared" si="2"/>
        <v>32</v>
      </c>
      <c r="B42" s="77" t="str">
        <f>IF(基本情報入力シート!C71="","",基本情報入力シート!C71)</f>
        <v/>
      </c>
      <c r="C42" s="148" t="str">
        <f>IF(基本情報入力シート!M71="","",基本情報入力シート!M71)</f>
        <v/>
      </c>
      <c r="D42" s="149" t="str">
        <f>IF(基本情報入力シート!R71="","",基本情報入力シート!R71)</f>
        <v/>
      </c>
      <c r="E42" s="149" t="str">
        <f>IF(基本情報入力シート!W71="","",基本情報入力シート!W71)</f>
        <v/>
      </c>
      <c r="F42" s="149" t="str">
        <f>IF(基本情報入力シート!X71="","",基本情報入力シート!X71)</f>
        <v/>
      </c>
      <c r="G42" s="160" t="str">
        <f>IF(基本情報入力シート!Y71="","",基本情報入力シート!Y71)</f>
        <v/>
      </c>
      <c r="H42" s="91" t="s">
        <v>8</v>
      </c>
      <c r="I42" s="92">
        <v>6</v>
      </c>
      <c r="J42" s="93" t="s">
        <v>95</v>
      </c>
      <c r="K42" s="218"/>
      <c r="L42" s="94" t="s">
        <v>96</v>
      </c>
      <c r="M42" s="95">
        <v>6</v>
      </c>
      <c r="N42" s="96" t="s">
        <v>95</v>
      </c>
      <c r="O42" s="218"/>
      <c r="P42" s="93" t="s">
        <v>98</v>
      </c>
      <c r="Q42" s="97" t="s">
        <v>99</v>
      </c>
      <c r="R42" s="98" t="str">
        <f t="shared" si="3"/>
        <v/>
      </c>
      <c r="S42" s="97" t="s">
        <v>100</v>
      </c>
      <c r="T42" s="221"/>
      <c r="U42" s="221"/>
      <c r="V42" s="258"/>
      <c r="W42" s="258"/>
      <c r="X42" s="262">
        <f t="shared" si="0"/>
        <v>0</v>
      </c>
      <c r="Y42" s="263">
        <f t="shared" si="1"/>
        <v>0</v>
      </c>
      <c r="Z42" s="79" t="str">
        <f>IFERROR(ROUNDDOWN(ROUND(#REF!*#REF!,0)*#REF!,0)*2,"")</f>
        <v/>
      </c>
    </row>
    <row r="43" spans="1:26" ht="36.75" customHeight="1">
      <c r="A43" s="80">
        <f t="shared" si="2"/>
        <v>33</v>
      </c>
      <c r="B43" s="77" t="str">
        <f>IF(基本情報入力シート!C72="","",基本情報入力シート!C72)</f>
        <v/>
      </c>
      <c r="C43" s="148" t="str">
        <f>IF(基本情報入力シート!M72="","",基本情報入力シート!M72)</f>
        <v/>
      </c>
      <c r="D43" s="149" t="str">
        <f>IF(基本情報入力シート!R72="","",基本情報入力シート!R72)</f>
        <v/>
      </c>
      <c r="E43" s="149" t="str">
        <f>IF(基本情報入力シート!W72="","",基本情報入力シート!W72)</f>
        <v/>
      </c>
      <c r="F43" s="149" t="str">
        <f>IF(基本情報入力シート!X72="","",基本情報入力シート!X72)</f>
        <v/>
      </c>
      <c r="G43" s="149" t="str">
        <f>IF(基本情報入力シート!Y72="","",基本情報入力シート!Y72)</f>
        <v/>
      </c>
      <c r="H43" s="91" t="s">
        <v>8</v>
      </c>
      <c r="I43" s="92">
        <v>6</v>
      </c>
      <c r="J43" s="93" t="s">
        <v>95</v>
      </c>
      <c r="K43" s="218"/>
      <c r="L43" s="94" t="s">
        <v>96</v>
      </c>
      <c r="M43" s="95">
        <v>6</v>
      </c>
      <c r="N43" s="96" t="s">
        <v>95</v>
      </c>
      <c r="O43" s="218"/>
      <c r="P43" s="93" t="s">
        <v>98</v>
      </c>
      <c r="Q43" s="97" t="s">
        <v>11</v>
      </c>
      <c r="R43" s="98" t="str">
        <f t="shared" si="3"/>
        <v/>
      </c>
      <c r="S43" s="97" t="s">
        <v>97</v>
      </c>
      <c r="T43" s="221"/>
      <c r="U43" s="221"/>
      <c r="V43" s="258"/>
      <c r="W43" s="258"/>
      <c r="X43" s="262">
        <f t="shared" si="0"/>
        <v>0</v>
      </c>
      <c r="Y43" s="263">
        <f t="shared" si="1"/>
        <v>0</v>
      </c>
      <c r="Z43" s="79" t="str">
        <f>IFERROR(ROUNDDOWN(ROUND(#REF!*#REF!,0)*#REF!,0)*2,"")</f>
        <v/>
      </c>
    </row>
    <row r="44" spans="1:26" ht="36.75" customHeight="1">
      <c r="A44" s="80">
        <f t="shared" si="2"/>
        <v>34</v>
      </c>
      <c r="B44" s="77" t="str">
        <f>IF(基本情報入力シート!C73="","",基本情報入力シート!C73)</f>
        <v/>
      </c>
      <c r="C44" s="148" t="str">
        <f>IF(基本情報入力シート!M73="","",基本情報入力シート!M73)</f>
        <v/>
      </c>
      <c r="D44" s="149" t="str">
        <f>IF(基本情報入力シート!R73="","",基本情報入力シート!R73)</f>
        <v/>
      </c>
      <c r="E44" s="149" t="str">
        <f>IF(基本情報入力シート!W73="","",基本情報入力シート!W73)</f>
        <v/>
      </c>
      <c r="F44" s="149" t="str">
        <f>IF(基本情報入力シート!X73="","",基本情報入力シート!X73)</f>
        <v/>
      </c>
      <c r="G44" s="160" t="str">
        <f>IF(基本情報入力シート!Y73="","",基本情報入力シート!Y73)</f>
        <v/>
      </c>
      <c r="H44" s="91" t="s">
        <v>8</v>
      </c>
      <c r="I44" s="92">
        <v>6</v>
      </c>
      <c r="J44" s="93" t="s">
        <v>95</v>
      </c>
      <c r="K44" s="218"/>
      <c r="L44" s="94" t="s">
        <v>96</v>
      </c>
      <c r="M44" s="95">
        <v>6</v>
      </c>
      <c r="N44" s="96" t="s">
        <v>95</v>
      </c>
      <c r="O44" s="218"/>
      <c r="P44" s="93" t="s">
        <v>98</v>
      </c>
      <c r="Q44" s="97" t="s">
        <v>99</v>
      </c>
      <c r="R44" s="98" t="str">
        <f t="shared" si="3"/>
        <v/>
      </c>
      <c r="S44" s="97" t="s">
        <v>100</v>
      </c>
      <c r="T44" s="221"/>
      <c r="U44" s="221"/>
      <c r="V44" s="258"/>
      <c r="W44" s="258"/>
      <c r="X44" s="262">
        <f t="shared" si="0"/>
        <v>0</v>
      </c>
      <c r="Y44" s="263">
        <f t="shared" si="1"/>
        <v>0</v>
      </c>
      <c r="Z44" s="79" t="str">
        <f>IFERROR(ROUNDDOWN(ROUND(#REF!*#REF!,0)*#REF!,0)*2,"")</f>
        <v/>
      </c>
    </row>
    <row r="45" spans="1:26" ht="36.75" customHeight="1">
      <c r="A45" s="80">
        <f t="shared" si="2"/>
        <v>35</v>
      </c>
      <c r="B45" s="77" t="str">
        <f>IF(基本情報入力シート!C74="","",基本情報入力シート!C74)</f>
        <v/>
      </c>
      <c r="C45" s="148" t="str">
        <f>IF(基本情報入力シート!M74="","",基本情報入力シート!M74)</f>
        <v/>
      </c>
      <c r="D45" s="149" t="str">
        <f>IF(基本情報入力シート!R74="","",基本情報入力シート!R74)</f>
        <v/>
      </c>
      <c r="E45" s="149" t="str">
        <f>IF(基本情報入力シート!W74="","",基本情報入力シート!W74)</f>
        <v/>
      </c>
      <c r="F45" s="149" t="str">
        <f>IF(基本情報入力シート!X74="","",基本情報入力シート!X74)</f>
        <v/>
      </c>
      <c r="G45" s="149" t="str">
        <f>IF(基本情報入力シート!Y74="","",基本情報入力シート!Y74)</f>
        <v/>
      </c>
      <c r="H45" s="91" t="s">
        <v>8</v>
      </c>
      <c r="I45" s="92">
        <v>6</v>
      </c>
      <c r="J45" s="93" t="s">
        <v>95</v>
      </c>
      <c r="K45" s="218"/>
      <c r="L45" s="94" t="s">
        <v>96</v>
      </c>
      <c r="M45" s="95">
        <v>6</v>
      </c>
      <c r="N45" s="96" t="s">
        <v>95</v>
      </c>
      <c r="O45" s="218"/>
      <c r="P45" s="93" t="s">
        <v>98</v>
      </c>
      <c r="Q45" s="97" t="s">
        <v>11</v>
      </c>
      <c r="R45" s="98" t="str">
        <f t="shared" si="3"/>
        <v/>
      </c>
      <c r="S45" s="97" t="s">
        <v>97</v>
      </c>
      <c r="T45" s="221"/>
      <c r="U45" s="221"/>
      <c r="V45" s="258"/>
      <c r="W45" s="258"/>
      <c r="X45" s="262">
        <f t="shared" si="0"/>
        <v>0</v>
      </c>
      <c r="Y45" s="263">
        <f t="shared" si="1"/>
        <v>0</v>
      </c>
      <c r="Z45" s="79" t="str">
        <f>IFERROR(ROUNDDOWN(ROUND(#REF!*#REF!,0)*#REF!,0)*2,"")</f>
        <v/>
      </c>
    </row>
    <row r="46" spans="1:26" ht="36.75" customHeight="1">
      <c r="A46" s="80">
        <f t="shared" si="2"/>
        <v>36</v>
      </c>
      <c r="B46" s="77" t="str">
        <f>IF(基本情報入力シート!C75="","",基本情報入力シート!C75)</f>
        <v/>
      </c>
      <c r="C46" s="148" t="str">
        <f>IF(基本情報入力シート!M75="","",基本情報入力シート!M75)</f>
        <v/>
      </c>
      <c r="D46" s="149" t="str">
        <f>IF(基本情報入力シート!R75="","",基本情報入力シート!R75)</f>
        <v/>
      </c>
      <c r="E46" s="149" t="str">
        <f>IF(基本情報入力シート!W75="","",基本情報入力シート!W75)</f>
        <v/>
      </c>
      <c r="F46" s="149" t="str">
        <f>IF(基本情報入力シート!X75="","",基本情報入力シート!X75)</f>
        <v/>
      </c>
      <c r="G46" s="160" t="str">
        <f>IF(基本情報入力シート!Y75="","",基本情報入力シート!Y75)</f>
        <v/>
      </c>
      <c r="H46" s="91" t="s">
        <v>8</v>
      </c>
      <c r="I46" s="92">
        <v>6</v>
      </c>
      <c r="J46" s="93" t="s">
        <v>95</v>
      </c>
      <c r="K46" s="218"/>
      <c r="L46" s="94" t="s">
        <v>96</v>
      </c>
      <c r="M46" s="95">
        <v>6</v>
      </c>
      <c r="N46" s="96" t="s">
        <v>95</v>
      </c>
      <c r="O46" s="218"/>
      <c r="P46" s="93" t="s">
        <v>98</v>
      </c>
      <c r="Q46" s="97" t="s">
        <v>99</v>
      </c>
      <c r="R46" s="98" t="str">
        <f t="shared" si="3"/>
        <v/>
      </c>
      <c r="S46" s="97" t="s">
        <v>100</v>
      </c>
      <c r="T46" s="221"/>
      <c r="U46" s="221"/>
      <c r="V46" s="258"/>
      <c r="W46" s="258"/>
      <c r="X46" s="262">
        <f t="shared" si="0"/>
        <v>0</v>
      </c>
      <c r="Y46" s="263">
        <f t="shared" si="1"/>
        <v>0</v>
      </c>
      <c r="Z46" s="79" t="str">
        <f>IFERROR(ROUNDDOWN(ROUND(#REF!*#REF!,0)*#REF!,0)*2,"")</f>
        <v/>
      </c>
    </row>
    <row r="47" spans="1:26" ht="36.75" customHeight="1">
      <c r="A47" s="80">
        <f t="shared" si="2"/>
        <v>37</v>
      </c>
      <c r="B47" s="77" t="str">
        <f>IF(基本情報入力シート!C76="","",基本情報入力シート!C76)</f>
        <v/>
      </c>
      <c r="C47" s="148" t="str">
        <f>IF(基本情報入力シート!M76="","",基本情報入力シート!M76)</f>
        <v/>
      </c>
      <c r="D47" s="149" t="str">
        <f>IF(基本情報入力シート!R76="","",基本情報入力シート!R76)</f>
        <v/>
      </c>
      <c r="E47" s="149" t="str">
        <f>IF(基本情報入力シート!W76="","",基本情報入力シート!W76)</f>
        <v/>
      </c>
      <c r="F47" s="149" t="str">
        <f>IF(基本情報入力シート!X76="","",基本情報入力シート!X76)</f>
        <v/>
      </c>
      <c r="G47" s="149" t="str">
        <f>IF(基本情報入力シート!Y76="","",基本情報入力シート!Y76)</f>
        <v/>
      </c>
      <c r="H47" s="91" t="s">
        <v>8</v>
      </c>
      <c r="I47" s="92">
        <v>6</v>
      </c>
      <c r="J47" s="93" t="s">
        <v>95</v>
      </c>
      <c r="K47" s="218"/>
      <c r="L47" s="94" t="s">
        <v>96</v>
      </c>
      <c r="M47" s="95">
        <v>6</v>
      </c>
      <c r="N47" s="96" t="s">
        <v>95</v>
      </c>
      <c r="O47" s="218"/>
      <c r="P47" s="93" t="s">
        <v>98</v>
      </c>
      <c r="Q47" s="97" t="s">
        <v>11</v>
      </c>
      <c r="R47" s="98" t="str">
        <f t="shared" si="3"/>
        <v/>
      </c>
      <c r="S47" s="97" t="s">
        <v>97</v>
      </c>
      <c r="T47" s="221"/>
      <c r="U47" s="221"/>
      <c r="V47" s="258"/>
      <c r="W47" s="258"/>
      <c r="X47" s="262">
        <f t="shared" si="0"/>
        <v>0</v>
      </c>
      <c r="Y47" s="263">
        <f t="shared" si="1"/>
        <v>0</v>
      </c>
      <c r="Z47" s="79" t="str">
        <f>IFERROR(ROUNDDOWN(ROUND(#REF!*#REF!,0)*#REF!,0)*2,"")</f>
        <v/>
      </c>
    </row>
    <row r="48" spans="1:26" ht="36.75" customHeight="1">
      <c r="A48" s="80">
        <f t="shared" si="2"/>
        <v>38</v>
      </c>
      <c r="B48" s="77" t="str">
        <f>IF(基本情報入力シート!C77="","",基本情報入力シート!C77)</f>
        <v/>
      </c>
      <c r="C48" s="148" t="str">
        <f>IF(基本情報入力シート!M77="","",基本情報入力シート!M77)</f>
        <v/>
      </c>
      <c r="D48" s="149" t="str">
        <f>IF(基本情報入力シート!R77="","",基本情報入力シート!R77)</f>
        <v/>
      </c>
      <c r="E48" s="149" t="str">
        <f>IF(基本情報入力シート!W77="","",基本情報入力シート!W77)</f>
        <v/>
      </c>
      <c r="F48" s="149" t="str">
        <f>IF(基本情報入力シート!X77="","",基本情報入力シート!X77)</f>
        <v/>
      </c>
      <c r="G48" s="160" t="str">
        <f>IF(基本情報入力シート!Y77="","",基本情報入力シート!Y77)</f>
        <v/>
      </c>
      <c r="H48" s="91" t="s">
        <v>8</v>
      </c>
      <c r="I48" s="92">
        <v>6</v>
      </c>
      <c r="J48" s="93" t="s">
        <v>95</v>
      </c>
      <c r="K48" s="218"/>
      <c r="L48" s="94" t="s">
        <v>96</v>
      </c>
      <c r="M48" s="95">
        <v>6</v>
      </c>
      <c r="N48" s="96" t="s">
        <v>95</v>
      </c>
      <c r="O48" s="218"/>
      <c r="P48" s="93" t="s">
        <v>98</v>
      </c>
      <c r="Q48" s="97" t="s">
        <v>99</v>
      </c>
      <c r="R48" s="98" t="str">
        <f t="shared" si="3"/>
        <v/>
      </c>
      <c r="S48" s="97" t="s">
        <v>100</v>
      </c>
      <c r="T48" s="221"/>
      <c r="U48" s="221"/>
      <c r="V48" s="258"/>
      <c r="W48" s="258"/>
      <c r="X48" s="262">
        <f t="shared" si="0"/>
        <v>0</v>
      </c>
      <c r="Y48" s="263">
        <f t="shared" si="1"/>
        <v>0</v>
      </c>
      <c r="Z48" s="79" t="str">
        <f>IFERROR(ROUNDDOWN(ROUND(#REF!*#REF!,0)*#REF!,0)*2,"")</f>
        <v/>
      </c>
    </row>
    <row r="49" spans="1:26" ht="36.75" customHeight="1">
      <c r="A49" s="80">
        <f t="shared" si="2"/>
        <v>39</v>
      </c>
      <c r="B49" s="77" t="str">
        <f>IF(基本情報入力シート!C78="","",基本情報入力シート!C78)</f>
        <v/>
      </c>
      <c r="C49" s="148" t="str">
        <f>IF(基本情報入力シート!M78="","",基本情報入力シート!M78)</f>
        <v/>
      </c>
      <c r="D49" s="149" t="str">
        <f>IF(基本情報入力シート!R78="","",基本情報入力シート!R78)</f>
        <v/>
      </c>
      <c r="E49" s="149" t="str">
        <f>IF(基本情報入力シート!W78="","",基本情報入力シート!W78)</f>
        <v/>
      </c>
      <c r="F49" s="149" t="str">
        <f>IF(基本情報入力シート!X78="","",基本情報入力シート!X78)</f>
        <v/>
      </c>
      <c r="G49" s="149" t="str">
        <f>IF(基本情報入力シート!Y78="","",基本情報入力シート!Y78)</f>
        <v/>
      </c>
      <c r="H49" s="91" t="s">
        <v>8</v>
      </c>
      <c r="I49" s="92">
        <v>6</v>
      </c>
      <c r="J49" s="93" t="s">
        <v>95</v>
      </c>
      <c r="K49" s="218"/>
      <c r="L49" s="94" t="s">
        <v>96</v>
      </c>
      <c r="M49" s="95">
        <v>6</v>
      </c>
      <c r="N49" s="96" t="s">
        <v>95</v>
      </c>
      <c r="O49" s="218"/>
      <c r="P49" s="93" t="s">
        <v>98</v>
      </c>
      <c r="Q49" s="97" t="s">
        <v>11</v>
      </c>
      <c r="R49" s="98" t="str">
        <f t="shared" si="3"/>
        <v/>
      </c>
      <c r="S49" s="97" t="s">
        <v>97</v>
      </c>
      <c r="T49" s="221"/>
      <c r="U49" s="221"/>
      <c r="V49" s="258"/>
      <c r="W49" s="258"/>
      <c r="X49" s="262">
        <f t="shared" si="0"/>
        <v>0</v>
      </c>
      <c r="Y49" s="263">
        <f t="shared" si="1"/>
        <v>0</v>
      </c>
      <c r="Z49" s="79" t="str">
        <f>IFERROR(ROUNDDOWN(ROUND(#REF!*#REF!,0)*#REF!,0)*2,"")</f>
        <v/>
      </c>
    </row>
    <row r="50" spans="1:26" ht="36.75" customHeight="1">
      <c r="A50" s="80">
        <f t="shared" si="2"/>
        <v>40</v>
      </c>
      <c r="B50" s="77" t="str">
        <f>IF(基本情報入力シート!C79="","",基本情報入力シート!C79)</f>
        <v/>
      </c>
      <c r="C50" s="148" t="str">
        <f>IF(基本情報入力シート!M79="","",基本情報入力シート!M79)</f>
        <v/>
      </c>
      <c r="D50" s="149" t="str">
        <f>IF(基本情報入力シート!R79="","",基本情報入力シート!R79)</f>
        <v/>
      </c>
      <c r="E50" s="149" t="str">
        <f>IF(基本情報入力シート!W79="","",基本情報入力シート!W79)</f>
        <v/>
      </c>
      <c r="F50" s="149" t="str">
        <f>IF(基本情報入力シート!X79="","",基本情報入力シート!X79)</f>
        <v/>
      </c>
      <c r="G50" s="160" t="str">
        <f>IF(基本情報入力シート!Y79="","",基本情報入力シート!Y79)</f>
        <v/>
      </c>
      <c r="H50" s="91" t="s">
        <v>8</v>
      </c>
      <c r="I50" s="92">
        <v>6</v>
      </c>
      <c r="J50" s="93" t="s">
        <v>95</v>
      </c>
      <c r="K50" s="218"/>
      <c r="L50" s="94" t="s">
        <v>96</v>
      </c>
      <c r="M50" s="95">
        <v>6</v>
      </c>
      <c r="N50" s="96" t="s">
        <v>95</v>
      </c>
      <c r="O50" s="218"/>
      <c r="P50" s="93" t="s">
        <v>98</v>
      </c>
      <c r="Q50" s="97" t="s">
        <v>99</v>
      </c>
      <c r="R50" s="98" t="str">
        <f t="shared" si="3"/>
        <v/>
      </c>
      <c r="S50" s="97" t="s">
        <v>100</v>
      </c>
      <c r="T50" s="221"/>
      <c r="U50" s="221"/>
      <c r="V50" s="258"/>
      <c r="W50" s="258"/>
      <c r="X50" s="262">
        <f t="shared" si="0"/>
        <v>0</v>
      </c>
      <c r="Y50" s="263">
        <f t="shared" si="1"/>
        <v>0</v>
      </c>
      <c r="Z50" s="79" t="str">
        <f>IFERROR(ROUNDDOWN(ROUND(#REF!*#REF!,0)*#REF!,0)*2,"")</f>
        <v/>
      </c>
    </row>
    <row r="51" spans="1:26" ht="36.75" customHeight="1">
      <c r="A51" s="80">
        <f t="shared" si="2"/>
        <v>41</v>
      </c>
      <c r="B51" s="77" t="str">
        <f>IF(基本情報入力シート!C80="","",基本情報入力シート!C80)</f>
        <v/>
      </c>
      <c r="C51" s="148" t="str">
        <f>IF(基本情報入力シート!M80="","",基本情報入力シート!M80)</f>
        <v/>
      </c>
      <c r="D51" s="149" t="str">
        <f>IF(基本情報入力シート!R80="","",基本情報入力シート!R80)</f>
        <v/>
      </c>
      <c r="E51" s="149" t="str">
        <f>IF(基本情報入力シート!W80="","",基本情報入力シート!W80)</f>
        <v/>
      </c>
      <c r="F51" s="149" t="str">
        <f>IF(基本情報入力シート!X80="","",基本情報入力シート!X80)</f>
        <v/>
      </c>
      <c r="G51" s="149" t="str">
        <f>IF(基本情報入力シート!Y80="","",基本情報入力シート!Y80)</f>
        <v/>
      </c>
      <c r="H51" s="91" t="s">
        <v>8</v>
      </c>
      <c r="I51" s="92">
        <v>6</v>
      </c>
      <c r="J51" s="93" t="s">
        <v>95</v>
      </c>
      <c r="K51" s="218"/>
      <c r="L51" s="94" t="s">
        <v>96</v>
      </c>
      <c r="M51" s="95">
        <v>6</v>
      </c>
      <c r="N51" s="96" t="s">
        <v>95</v>
      </c>
      <c r="O51" s="218"/>
      <c r="P51" s="93" t="s">
        <v>98</v>
      </c>
      <c r="Q51" s="97" t="s">
        <v>11</v>
      </c>
      <c r="R51" s="98" t="str">
        <f t="shared" si="3"/>
        <v/>
      </c>
      <c r="S51" s="97" t="s">
        <v>97</v>
      </c>
      <c r="T51" s="221"/>
      <c r="U51" s="221"/>
      <c r="V51" s="258"/>
      <c r="W51" s="258"/>
      <c r="X51" s="262">
        <f t="shared" si="0"/>
        <v>0</v>
      </c>
      <c r="Y51" s="263">
        <f t="shared" si="1"/>
        <v>0</v>
      </c>
      <c r="Z51" s="79" t="str">
        <f>IFERROR(ROUNDDOWN(ROUND(#REF!*#REF!,0)*#REF!,0)*2,"")</f>
        <v/>
      </c>
    </row>
    <row r="52" spans="1:26" ht="36.75" customHeight="1">
      <c r="A52" s="80">
        <f t="shared" si="2"/>
        <v>42</v>
      </c>
      <c r="B52" s="77" t="str">
        <f>IF(基本情報入力シート!C81="","",基本情報入力シート!C81)</f>
        <v/>
      </c>
      <c r="C52" s="148" t="str">
        <f>IF(基本情報入力シート!M81="","",基本情報入力シート!M81)</f>
        <v/>
      </c>
      <c r="D52" s="149" t="str">
        <f>IF(基本情報入力シート!R81="","",基本情報入力シート!R81)</f>
        <v/>
      </c>
      <c r="E52" s="149" t="str">
        <f>IF(基本情報入力シート!W81="","",基本情報入力シート!W81)</f>
        <v/>
      </c>
      <c r="F52" s="149" t="str">
        <f>IF(基本情報入力シート!X81="","",基本情報入力シート!X81)</f>
        <v/>
      </c>
      <c r="G52" s="160" t="str">
        <f>IF(基本情報入力シート!Y81="","",基本情報入力シート!Y81)</f>
        <v/>
      </c>
      <c r="H52" s="91" t="s">
        <v>8</v>
      </c>
      <c r="I52" s="92">
        <v>6</v>
      </c>
      <c r="J52" s="93" t="s">
        <v>95</v>
      </c>
      <c r="K52" s="218"/>
      <c r="L52" s="94" t="s">
        <v>96</v>
      </c>
      <c r="M52" s="95">
        <v>6</v>
      </c>
      <c r="N52" s="96" t="s">
        <v>95</v>
      </c>
      <c r="O52" s="218"/>
      <c r="P52" s="93" t="s">
        <v>98</v>
      </c>
      <c r="Q52" s="97" t="s">
        <v>99</v>
      </c>
      <c r="R52" s="98" t="str">
        <f t="shared" si="3"/>
        <v/>
      </c>
      <c r="S52" s="97" t="s">
        <v>100</v>
      </c>
      <c r="T52" s="221"/>
      <c r="U52" s="221"/>
      <c r="V52" s="258"/>
      <c r="W52" s="258"/>
      <c r="X52" s="262">
        <f t="shared" si="0"/>
        <v>0</v>
      </c>
      <c r="Y52" s="263">
        <f t="shared" si="1"/>
        <v>0</v>
      </c>
      <c r="Z52" s="79" t="str">
        <f>IFERROR(ROUNDDOWN(ROUND(#REF!*#REF!,0)*#REF!,0)*2,"")</f>
        <v/>
      </c>
    </row>
    <row r="53" spans="1:26" ht="36.75" customHeight="1">
      <c r="A53" s="80">
        <f t="shared" si="2"/>
        <v>43</v>
      </c>
      <c r="B53" s="77" t="str">
        <f>IF(基本情報入力シート!C82="","",基本情報入力シート!C82)</f>
        <v/>
      </c>
      <c r="C53" s="148" t="str">
        <f>IF(基本情報入力シート!M82="","",基本情報入力シート!M82)</f>
        <v/>
      </c>
      <c r="D53" s="149" t="str">
        <f>IF(基本情報入力シート!R82="","",基本情報入力シート!R82)</f>
        <v/>
      </c>
      <c r="E53" s="149" t="str">
        <f>IF(基本情報入力シート!W82="","",基本情報入力シート!W82)</f>
        <v/>
      </c>
      <c r="F53" s="149" t="str">
        <f>IF(基本情報入力シート!X82="","",基本情報入力シート!X82)</f>
        <v/>
      </c>
      <c r="G53" s="149" t="str">
        <f>IF(基本情報入力シート!Y82="","",基本情報入力シート!Y82)</f>
        <v/>
      </c>
      <c r="H53" s="91" t="s">
        <v>8</v>
      </c>
      <c r="I53" s="92">
        <v>6</v>
      </c>
      <c r="J53" s="93" t="s">
        <v>95</v>
      </c>
      <c r="K53" s="218"/>
      <c r="L53" s="94" t="s">
        <v>96</v>
      </c>
      <c r="M53" s="95">
        <v>6</v>
      </c>
      <c r="N53" s="96" t="s">
        <v>95</v>
      </c>
      <c r="O53" s="218"/>
      <c r="P53" s="93" t="s">
        <v>98</v>
      </c>
      <c r="Q53" s="97" t="s">
        <v>11</v>
      </c>
      <c r="R53" s="98" t="str">
        <f t="shared" si="3"/>
        <v/>
      </c>
      <c r="S53" s="97" t="s">
        <v>97</v>
      </c>
      <c r="T53" s="221"/>
      <c r="U53" s="221"/>
      <c r="V53" s="258"/>
      <c r="W53" s="258"/>
      <c r="X53" s="262">
        <f t="shared" si="0"/>
        <v>0</v>
      </c>
      <c r="Y53" s="263">
        <f t="shared" si="1"/>
        <v>0</v>
      </c>
      <c r="Z53" s="79" t="str">
        <f>IFERROR(ROUNDDOWN(ROUND(#REF!*#REF!,0)*#REF!,0)*2,"")</f>
        <v/>
      </c>
    </row>
    <row r="54" spans="1:26" ht="36.75" customHeight="1">
      <c r="A54" s="80">
        <f t="shared" si="2"/>
        <v>44</v>
      </c>
      <c r="B54" s="77" t="str">
        <f>IF(基本情報入力シート!C83="","",基本情報入力シート!C83)</f>
        <v/>
      </c>
      <c r="C54" s="148" t="str">
        <f>IF(基本情報入力シート!M83="","",基本情報入力シート!M83)</f>
        <v/>
      </c>
      <c r="D54" s="149" t="str">
        <f>IF(基本情報入力シート!R83="","",基本情報入力シート!R83)</f>
        <v/>
      </c>
      <c r="E54" s="149" t="str">
        <f>IF(基本情報入力シート!W83="","",基本情報入力シート!W83)</f>
        <v/>
      </c>
      <c r="F54" s="149" t="str">
        <f>IF(基本情報入力シート!X83="","",基本情報入力シート!X83)</f>
        <v/>
      </c>
      <c r="G54" s="160" t="str">
        <f>IF(基本情報入力シート!Y83="","",基本情報入力シート!Y83)</f>
        <v/>
      </c>
      <c r="H54" s="91" t="s">
        <v>8</v>
      </c>
      <c r="I54" s="92">
        <v>6</v>
      </c>
      <c r="J54" s="93" t="s">
        <v>95</v>
      </c>
      <c r="K54" s="218"/>
      <c r="L54" s="94" t="s">
        <v>96</v>
      </c>
      <c r="M54" s="95">
        <v>6</v>
      </c>
      <c r="N54" s="96" t="s">
        <v>95</v>
      </c>
      <c r="O54" s="218"/>
      <c r="P54" s="93" t="s">
        <v>98</v>
      </c>
      <c r="Q54" s="97" t="s">
        <v>99</v>
      </c>
      <c r="R54" s="98" t="str">
        <f t="shared" si="3"/>
        <v/>
      </c>
      <c r="S54" s="97" t="s">
        <v>100</v>
      </c>
      <c r="T54" s="221"/>
      <c r="U54" s="221"/>
      <c r="V54" s="258"/>
      <c r="W54" s="258"/>
      <c r="X54" s="262">
        <f t="shared" si="0"/>
        <v>0</v>
      </c>
      <c r="Y54" s="263">
        <f t="shared" si="1"/>
        <v>0</v>
      </c>
      <c r="Z54" s="79" t="str">
        <f>IFERROR(ROUNDDOWN(ROUND(#REF!*#REF!,0)*#REF!,0)*2,"")</f>
        <v/>
      </c>
    </row>
    <row r="55" spans="1:26" ht="36.75" customHeight="1">
      <c r="A55" s="80">
        <f t="shared" si="2"/>
        <v>45</v>
      </c>
      <c r="B55" s="77" t="str">
        <f>IF(基本情報入力シート!C84="","",基本情報入力シート!C84)</f>
        <v/>
      </c>
      <c r="C55" s="148" t="str">
        <f>IF(基本情報入力シート!M84="","",基本情報入力シート!M84)</f>
        <v/>
      </c>
      <c r="D55" s="149" t="str">
        <f>IF(基本情報入力シート!R84="","",基本情報入力シート!R84)</f>
        <v/>
      </c>
      <c r="E55" s="149" t="str">
        <f>IF(基本情報入力シート!W84="","",基本情報入力シート!W84)</f>
        <v/>
      </c>
      <c r="F55" s="149" t="str">
        <f>IF(基本情報入力シート!X84="","",基本情報入力シート!X84)</f>
        <v/>
      </c>
      <c r="G55" s="149" t="str">
        <f>IF(基本情報入力シート!Y84="","",基本情報入力シート!Y84)</f>
        <v/>
      </c>
      <c r="H55" s="91" t="s">
        <v>8</v>
      </c>
      <c r="I55" s="92">
        <v>6</v>
      </c>
      <c r="J55" s="93" t="s">
        <v>95</v>
      </c>
      <c r="K55" s="218"/>
      <c r="L55" s="94" t="s">
        <v>96</v>
      </c>
      <c r="M55" s="95">
        <v>6</v>
      </c>
      <c r="N55" s="96" t="s">
        <v>95</v>
      </c>
      <c r="O55" s="218"/>
      <c r="P55" s="93" t="s">
        <v>98</v>
      </c>
      <c r="Q55" s="97" t="s">
        <v>11</v>
      </c>
      <c r="R55" s="98" t="str">
        <f t="shared" si="3"/>
        <v/>
      </c>
      <c r="S55" s="97" t="s">
        <v>97</v>
      </c>
      <c r="T55" s="221"/>
      <c r="U55" s="221"/>
      <c r="V55" s="258"/>
      <c r="W55" s="258"/>
      <c r="X55" s="262">
        <f t="shared" si="0"/>
        <v>0</v>
      </c>
      <c r="Y55" s="263">
        <f t="shared" si="1"/>
        <v>0</v>
      </c>
      <c r="Z55" s="79" t="str">
        <f>IFERROR(ROUNDDOWN(ROUND(#REF!*#REF!,0)*#REF!,0)*2,"")</f>
        <v/>
      </c>
    </row>
    <row r="56" spans="1:26" ht="36.75" customHeight="1">
      <c r="A56" s="80">
        <f t="shared" si="2"/>
        <v>46</v>
      </c>
      <c r="B56" s="77" t="str">
        <f>IF(基本情報入力シート!C85="","",基本情報入力シート!C85)</f>
        <v/>
      </c>
      <c r="C56" s="148" t="str">
        <f>IF(基本情報入力シート!M85="","",基本情報入力シート!M85)</f>
        <v/>
      </c>
      <c r="D56" s="149" t="str">
        <f>IF(基本情報入力シート!R85="","",基本情報入力シート!R85)</f>
        <v/>
      </c>
      <c r="E56" s="149" t="str">
        <f>IF(基本情報入力シート!W85="","",基本情報入力シート!W85)</f>
        <v/>
      </c>
      <c r="F56" s="149" t="str">
        <f>IF(基本情報入力シート!X85="","",基本情報入力シート!X85)</f>
        <v/>
      </c>
      <c r="G56" s="160" t="str">
        <f>IF(基本情報入力シート!Y85="","",基本情報入力シート!Y85)</f>
        <v/>
      </c>
      <c r="H56" s="91" t="s">
        <v>8</v>
      </c>
      <c r="I56" s="92">
        <v>6</v>
      </c>
      <c r="J56" s="93" t="s">
        <v>95</v>
      </c>
      <c r="K56" s="218"/>
      <c r="L56" s="94" t="s">
        <v>96</v>
      </c>
      <c r="M56" s="95">
        <v>6</v>
      </c>
      <c r="N56" s="96" t="s">
        <v>95</v>
      </c>
      <c r="O56" s="218"/>
      <c r="P56" s="93" t="s">
        <v>98</v>
      </c>
      <c r="Q56" s="97" t="s">
        <v>99</v>
      </c>
      <c r="R56" s="98" t="str">
        <f t="shared" si="3"/>
        <v/>
      </c>
      <c r="S56" s="97" t="s">
        <v>100</v>
      </c>
      <c r="T56" s="221"/>
      <c r="U56" s="221"/>
      <c r="V56" s="258"/>
      <c r="W56" s="258"/>
      <c r="X56" s="262">
        <f t="shared" si="0"/>
        <v>0</v>
      </c>
      <c r="Y56" s="263">
        <f t="shared" si="1"/>
        <v>0</v>
      </c>
      <c r="Z56" s="79" t="str">
        <f>IFERROR(ROUNDDOWN(ROUND(#REF!*#REF!,0)*#REF!,0)*2,"")</f>
        <v/>
      </c>
    </row>
    <row r="57" spans="1:26" ht="36.75" customHeight="1">
      <c r="A57" s="80">
        <f t="shared" si="2"/>
        <v>47</v>
      </c>
      <c r="B57" s="77" t="str">
        <f>IF(基本情報入力シート!C86="","",基本情報入力シート!C86)</f>
        <v/>
      </c>
      <c r="C57" s="148" t="str">
        <f>IF(基本情報入力シート!M86="","",基本情報入力シート!M86)</f>
        <v/>
      </c>
      <c r="D57" s="149" t="str">
        <f>IF(基本情報入力シート!R86="","",基本情報入力シート!R86)</f>
        <v/>
      </c>
      <c r="E57" s="149" t="str">
        <f>IF(基本情報入力シート!W86="","",基本情報入力シート!W86)</f>
        <v/>
      </c>
      <c r="F57" s="149" t="str">
        <f>IF(基本情報入力シート!X86="","",基本情報入力シート!X86)</f>
        <v/>
      </c>
      <c r="G57" s="149" t="str">
        <f>IF(基本情報入力シート!Y86="","",基本情報入力シート!Y86)</f>
        <v/>
      </c>
      <c r="H57" s="91" t="s">
        <v>8</v>
      </c>
      <c r="I57" s="92">
        <v>6</v>
      </c>
      <c r="J57" s="93" t="s">
        <v>95</v>
      </c>
      <c r="K57" s="218"/>
      <c r="L57" s="94" t="s">
        <v>96</v>
      </c>
      <c r="M57" s="95">
        <v>6</v>
      </c>
      <c r="N57" s="96" t="s">
        <v>95</v>
      </c>
      <c r="O57" s="218"/>
      <c r="P57" s="93" t="s">
        <v>98</v>
      </c>
      <c r="Q57" s="97" t="s">
        <v>11</v>
      </c>
      <c r="R57" s="98" t="str">
        <f t="shared" si="3"/>
        <v/>
      </c>
      <c r="S57" s="97" t="s">
        <v>97</v>
      </c>
      <c r="T57" s="221"/>
      <c r="U57" s="221"/>
      <c r="V57" s="258"/>
      <c r="W57" s="258"/>
      <c r="X57" s="262">
        <f t="shared" si="0"/>
        <v>0</v>
      </c>
      <c r="Y57" s="263">
        <f t="shared" si="1"/>
        <v>0</v>
      </c>
      <c r="Z57" s="79" t="str">
        <f>IFERROR(ROUNDDOWN(ROUND(#REF!*#REF!,0)*#REF!,0)*2,"")</f>
        <v/>
      </c>
    </row>
    <row r="58" spans="1:26" ht="36.75" customHeight="1">
      <c r="A58" s="80">
        <f t="shared" si="2"/>
        <v>48</v>
      </c>
      <c r="B58" s="77" t="str">
        <f>IF(基本情報入力シート!C87="","",基本情報入力シート!C87)</f>
        <v/>
      </c>
      <c r="C58" s="148" t="str">
        <f>IF(基本情報入力シート!M87="","",基本情報入力シート!M87)</f>
        <v/>
      </c>
      <c r="D58" s="149" t="str">
        <f>IF(基本情報入力シート!R87="","",基本情報入力シート!R87)</f>
        <v/>
      </c>
      <c r="E58" s="149" t="str">
        <f>IF(基本情報入力シート!W87="","",基本情報入力シート!W87)</f>
        <v/>
      </c>
      <c r="F58" s="149" t="str">
        <f>IF(基本情報入力シート!X87="","",基本情報入力シート!X87)</f>
        <v/>
      </c>
      <c r="G58" s="160" t="str">
        <f>IF(基本情報入力シート!Y87="","",基本情報入力シート!Y87)</f>
        <v/>
      </c>
      <c r="H58" s="91" t="s">
        <v>8</v>
      </c>
      <c r="I58" s="92">
        <v>6</v>
      </c>
      <c r="J58" s="93" t="s">
        <v>95</v>
      </c>
      <c r="K58" s="218"/>
      <c r="L58" s="94" t="s">
        <v>96</v>
      </c>
      <c r="M58" s="95">
        <v>6</v>
      </c>
      <c r="N58" s="96" t="s">
        <v>95</v>
      </c>
      <c r="O58" s="218"/>
      <c r="P58" s="93" t="s">
        <v>98</v>
      </c>
      <c r="Q58" s="97" t="s">
        <v>99</v>
      </c>
      <c r="R58" s="98" t="str">
        <f t="shared" si="3"/>
        <v/>
      </c>
      <c r="S58" s="97" t="s">
        <v>100</v>
      </c>
      <c r="T58" s="221"/>
      <c r="U58" s="221"/>
      <c r="V58" s="258"/>
      <c r="W58" s="258"/>
      <c r="X58" s="262">
        <f t="shared" si="0"/>
        <v>0</v>
      </c>
      <c r="Y58" s="263">
        <f t="shared" si="1"/>
        <v>0</v>
      </c>
      <c r="Z58" s="79" t="str">
        <f>IFERROR(ROUNDDOWN(ROUND(#REF!*#REF!,0)*#REF!,0)*2,"")</f>
        <v/>
      </c>
    </row>
    <row r="59" spans="1:26" ht="36.75" customHeight="1">
      <c r="A59" s="80">
        <f t="shared" si="2"/>
        <v>49</v>
      </c>
      <c r="B59" s="77" t="str">
        <f>IF(基本情報入力シート!C88="","",基本情報入力シート!C88)</f>
        <v/>
      </c>
      <c r="C59" s="148" t="str">
        <f>IF(基本情報入力シート!M88="","",基本情報入力シート!M88)</f>
        <v/>
      </c>
      <c r="D59" s="149" t="str">
        <f>IF(基本情報入力シート!R88="","",基本情報入力シート!R88)</f>
        <v/>
      </c>
      <c r="E59" s="149" t="str">
        <f>IF(基本情報入力シート!W88="","",基本情報入力シート!W88)</f>
        <v/>
      </c>
      <c r="F59" s="149" t="str">
        <f>IF(基本情報入力シート!X88="","",基本情報入力シート!X88)</f>
        <v/>
      </c>
      <c r="G59" s="149" t="str">
        <f>IF(基本情報入力シート!Y88="","",基本情報入力シート!Y88)</f>
        <v/>
      </c>
      <c r="H59" s="91" t="s">
        <v>8</v>
      </c>
      <c r="I59" s="92">
        <v>6</v>
      </c>
      <c r="J59" s="93" t="s">
        <v>95</v>
      </c>
      <c r="K59" s="218"/>
      <c r="L59" s="94" t="s">
        <v>96</v>
      </c>
      <c r="M59" s="95">
        <v>6</v>
      </c>
      <c r="N59" s="96" t="s">
        <v>95</v>
      </c>
      <c r="O59" s="218"/>
      <c r="P59" s="93" t="s">
        <v>98</v>
      </c>
      <c r="Q59" s="97" t="s">
        <v>11</v>
      </c>
      <c r="R59" s="98" t="str">
        <f t="shared" si="3"/>
        <v/>
      </c>
      <c r="S59" s="97" t="s">
        <v>97</v>
      </c>
      <c r="T59" s="221"/>
      <c r="U59" s="221"/>
      <c r="V59" s="258"/>
      <c r="W59" s="258"/>
      <c r="X59" s="262">
        <f t="shared" si="0"/>
        <v>0</v>
      </c>
      <c r="Y59" s="263">
        <f t="shared" si="1"/>
        <v>0</v>
      </c>
      <c r="Z59" s="79" t="str">
        <f>IFERROR(ROUNDDOWN(ROUND(#REF!*#REF!,0)*#REF!,0)*2,"")</f>
        <v/>
      </c>
    </row>
    <row r="60" spans="1:26" ht="36.75" customHeight="1">
      <c r="A60" s="80">
        <f t="shared" si="2"/>
        <v>50</v>
      </c>
      <c r="B60" s="77" t="str">
        <f>IF(基本情報入力シート!C89="","",基本情報入力シート!C89)</f>
        <v/>
      </c>
      <c r="C60" s="148" t="str">
        <f>IF(基本情報入力シート!M89="","",基本情報入力シート!M89)</f>
        <v/>
      </c>
      <c r="D60" s="149" t="str">
        <f>IF(基本情報入力シート!R89="","",基本情報入力シート!R89)</f>
        <v/>
      </c>
      <c r="E60" s="149" t="str">
        <f>IF(基本情報入力シート!W89="","",基本情報入力シート!W89)</f>
        <v/>
      </c>
      <c r="F60" s="149" t="str">
        <f>IF(基本情報入力シート!X89="","",基本情報入力シート!X89)</f>
        <v/>
      </c>
      <c r="G60" s="160" t="str">
        <f>IF(基本情報入力シート!Y89="","",基本情報入力シート!Y89)</f>
        <v/>
      </c>
      <c r="H60" s="91" t="s">
        <v>8</v>
      </c>
      <c r="I60" s="92">
        <v>6</v>
      </c>
      <c r="J60" s="93" t="s">
        <v>95</v>
      </c>
      <c r="K60" s="218"/>
      <c r="L60" s="94" t="s">
        <v>96</v>
      </c>
      <c r="M60" s="95">
        <v>6</v>
      </c>
      <c r="N60" s="96" t="s">
        <v>95</v>
      </c>
      <c r="O60" s="218"/>
      <c r="P60" s="93" t="s">
        <v>98</v>
      </c>
      <c r="Q60" s="97" t="s">
        <v>99</v>
      </c>
      <c r="R60" s="98" t="str">
        <f t="shared" si="3"/>
        <v/>
      </c>
      <c r="S60" s="97" t="s">
        <v>100</v>
      </c>
      <c r="T60" s="221"/>
      <c r="U60" s="221"/>
      <c r="V60" s="258"/>
      <c r="W60" s="258"/>
      <c r="X60" s="262">
        <f t="shared" si="0"/>
        <v>0</v>
      </c>
      <c r="Y60" s="263">
        <f t="shared" si="1"/>
        <v>0</v>
      </c>
      <c r="Z60" s="79" t="str">
        <f>IFERROR(ROUNDDOWN(ROUND(#REF!*#REF!,0)*#REF!,0)*2,"")</f>
        <v/>
      </c>
    </row>
    <row r="61" spans="1:26" ht="36.75" customHeight="1">
      <c r="A61" s="80">
        <f t="shared" si="2"/>
        <v>51</v>
      </c>
      <c r="B61" s="77" t="str">
        <f>IF(基本情報入力シート!C90="","",基本情報入力シート!C90)</f>
        <v/>
      </c>
      <c r="C61" s="148" t="str">
        <f>IF(基本情報入力シート!M90="","",基本情報入力シート!M90)</f>
        <v/>
      </c>
      <c r="D61" s="149" t="str">
        <f>IF(基本情報入力シート!R90="","",基本情報入力シート!R90)</f>
        <v/>
      </c>
      <c r="E61" s="149" t="str">
        <f>IF(基本情報入力シート!W90="","",基本情報入力シート!W90)</f>
        <v/>
      </c>
      <c r="F61" s="149" t="str">
        <f>IF(基本情報入力シート!X90="","",基本情報入力シート!X90)</f>
        <v/>
      </c>
      <c r="G61" s="149" t="str">
        <f>IF(基本情報入力シート!Y90="","",基本情報入力シート!Y90)</f>
        <v/>
      </c>
      <c r="H61" s="91" t="s">
        <v>8</v>
      </c>
      <c r="I61" s="92">
        <v>6</v>
      </c>
      <c r="J61" s="93" t="s">
        <v>95</v>
      </c>
      <c r="K61" s="218"/>
      <c r="L61" s="94" t="s">
        <v>96</v>
      </c>
      <c r="M61" s="95">
        <v>6</v>
      </c>
      <c r="N61" s="96" t="s">
        <v>95</v>
      </c>
      <c r="O61" s="218"/>
      <c r="P61" s="93" t="s">
        <v>98</v>
      </c>
      <c r="Q61" s="97" t="s">
        <v>11</v>
      </c>
      <c r="R61" s="98" t="str">
        <f t="shared" si="3"/>
        <v/>
      </c>
      <c r="S61" s="97" t="s">
        <v>97</v>
      </c>
      <c r="T61" s="221"/>
      <c r="U61" s="221"/>
      <c r="V61" s="258"/>
      <c r="W61" s="258"/>
      <c r="X61" s="262">
        <f t="shared" si="0"/>
        <v>0</v>
      </c>
      <c r="Y61" s="263">
        <f t="shared" si="1"/>
        <v>0</v>
      </c>
      <c r="Z61" s="79" t="str">
        <f>IFERROR(ROUNDDOWN(ROUND(#REF!*#REF!,0)*#REF!,0)*2,"")</f>
        <v/>
      </c>
    </row>
    <row r="62" spans="1:26" ht="36.75" customHeight="1">
      <c r="A62" s="80">
        <f t="shared" si="2"/>
        <v>52</v>
      </c>
      <c r="B62" s="77" t="str">
        <f>IF(基本情報入力シート!C91="","",基本情報入力シート!C91)</f>
        <v/>
      </c>
      <c r="C62" s="148" t="str">
        <f>IF(基本情報入力シート!M91="","",基本情報入力シート!M91)</f>
        <v/>
      </c>
      <c r="D62" s="149" t="str">
        <f>IF(基本情報入力シート!R91="","",基本情報入力シート!R91)</f>
        <v/>
      </c>
      <c r="E62" s="149" t="str">
        <f>IF(基本情報入力シート!W91="","",基本情報入力シート!W91)</f>
        <v/>
      </c>
      <c r="F62" s="149" t="str">
        <f>IF(基本情報入力シート!X91="","",基本情報入力シート!X91)</f>
        <v/>
      </c>
      <c r="G62" s="160" t="str">
        <f>IF(基本情報入力シート!Y91="","",基本情報入力シート!Y91)</f>
        <v/>
      </c>
      <c r="H62" s="91" t="s">
        <v>8</v>
      </c>
      <c r="I62" s="92">
        <v>6</v>
      </c>
      <c r="J62" s="93" t="s">
        <v>95</v>
      </c>
      <c r="K62" s="218"/>
      <c r="L62" s="94" t="s">
        <v>96</v>
      </c>
      <c r="M62" s="95">
        <v>6</v>
      </c>
      <c r="N62" s="96" t="s">
        <v>95</v>
      </c>
      <c r="O62" s="218"/>
      <c r="P62" s="93" t="s">
        <v>98</v>
      </c>
      <c r="Q62" s="97" t="s">
        <v>99</v>
      </c>
      <c r="R62" s="98" t="str">
        <f t="shared" si="3"/>
        <v/>
      </c>
      <c r="S62" s="97" t="s">
        <v>100</v>
      </c>
      <c r="T62" s="221"/>
      <c r="U62" s="221"/>
      <c r="V62" s="258"/>
      <c r="W62" s="258"/>
      <c r="X62" s="262">
        <f t="shared" si="0"/>
        <v>0</v>
      </c>
      <c r="Y62" s="263">
        <f t="shared" si="1"/>
        <v>0</v>
      </c>
      <c r="Z62" s="79" t="str">
        <f>IFERROR(ROUNDDOWN(ROUND(#REF!*#REF!,0)*#REF!,0)*2,"")</f>
        <v/>
      </c>
    </row>
    <row r="63" spans="1:26" ht="36.75" customHeight="1">
      <c r="A63" s="80">
        <f t="shared" si="2"/>
        <v>53</v>
      </c>
      <c r="B63" s="77" t="str">
        <f>IF(基本情報入力シート!C92="","",基本情報入力シート!C92)</f>
        <v/>
      </c>
      <c r="C63" s="148" t="str">
        <f>IF(基本情報入力シート!M92="","",基本情報入力シート!M92)</f>
        <v/>
      </c>
      <c r="D63" s="149" t="str">
        <f>IF(基本情報入力シート!R92="","",基本情報入力シート!R92)</f>
        <v/>
      </c>
      <c r="E63" s="149" t="str">
        <f>IF(基本情報入力シート!W92="","",基本情報入力シート!W92)</f>
        <v/>
      </c>
      <c r="F63" s="149" t="str">
        <f>IF(基本情報入力シート!X92="","",基本情報入力シート!X92)</f>
        <v/>
      </c>
      <c r="G63" s="149" t="str">
        <f>IF(基本情報入力シート!Y92="","",基本情報入力シート!Y92)</f>
        <v/>
      </c>
      <c r="H63" s="91" t="s">
        <v>8</v>
      </c>
      <c r="I63" s="92">
        <v>6</v>
      </c>
      <c r="J63" s="93" t="s">
        <v>95</v>
      </c>
      <c r="K63" s="218"/>
      <c r="L63" s="94" t="s">
        <v>96</v>
      </c>
      <c r="M63" s="95">
        <v>6</v>
      </c>
      <c r="N63" s="96" t="s">
        <v>95</v>
      </c>
      <c r="O63" s="218"/>
      <c r="P63" s="93" t="s">
        <v>98</v>
      </c>
      <c r="Q63" s="97" t="s">
        <v>11</v>
      </c>
      <c r="R63" s="98" t="str">
        <f t="shared" si="3"/>
        <v/>
      </c>
      <c r="S63" s="97" t="s">
        <v>97</v>
      </c>
      <c r="T63" s="221"/>
      <c r="U63" s="221"/>
      <c r="V63" s="258"/>
      <c r="W63" s="258"/>
      <c r="X63" s="262">
        <f t="shared" si="0"/>
        <v>0</v>
      </c>
      <c r="Y63" s="263">
        <f t="shared" si="1"/>
        <v>0</v>
      </c>
      <c r="Z63" s="79" t="str">
        <f>IFERROR(ROUNDDOWN(ROUND(#REF!*#REF!,0)*#REF!,0)*2,"")</f>
        <v/>
      </c>
    </row>
    <row r="64" spans="1:26" ht="36.75" customHeight="1">
      <c r="A64" s="80">
        <f t="shared" si="2"/>
        <v>54</v>
      </c>
      <c r="B64" s="77" t="str">
        <f>IF(基本情報入力シート!C93="","",基本情報入力シート!C93)</f>
        <v/>
      </c>
      <c r="C64" s="148" t="str">
        <f>IF(基本情報入力シート!M93="","",基本情報入力シート!M93)</f>
        <v/>
      </c>
      <c r="D64" s="149" t="str">
        <f>IF(基本情報入力シート!R93="","",基本情報入力シート!R93)</f>
        <v/>
      </c>
      <c r="E64" s="149" t="str">
        <f>IF(基本情報入力シート!W93="","",基本情報入力シート!W93)</f>
        <v/>
      </c>
      <c r="F64" s="149" t="str">
        <f>IF(基本情報入力シート!X93="","",基本情報入力シート!X93)</f>
        <v/>
      </c>
      <c r="G64" s="160" t="str">
        <f>IF(基本情報入力シート!Y93="","",基本情報入力シート!Y93)</f>
        <v/>
      </c>
      <c r="H64" s="91" t="s">
        <v>8</v>
      </c>
      <c r="I64" s="92">
        <v>6</v>
      </c>
      <c r="J64" s="93" t="s">
        <v>95</v>
      </c>
      <c r="K64" s="218"/>
      <c r="L64" s="94" t="s">
        <v>96</v>
      </c>
      <c r="M64" s="95">
        <v>6</v>
      </c>
      <c r="N64" s="96" t="s">
        <v>95</v>
      </c>
      <c r="O64" s="218"/>
      <c r="P64" s="93" t="s">
        <v>98</v>
      </c>
      <c r="Q64" s="97" t="s">
        <v>99</v>
      </c>
      <c r="R64" s="98" t="str">
        <f t="shared" si="3"/>
        <v/>
      </c>
      <c r="S64" s="97" t="s">
        <v>100</v>
      </c>
      <c r="T64" s="221"/>
      <c r="U64" s="221"/>
      <c r="V64" s="258"/>
      <c r="W64" s="258"/>
      <c r="X64" s="262">
        <f t="shared" si="0"/>
        <v>0</v>
      </c>
      <c r="Y64" s="263">
        <f t="shared" si="1"/>
        <v>0</v>
      </c>
      <c r="Z64" s="79" t="str">
        <f>IFERROR(ROUNDDOWN(ROUND(#REF!*#REF!,0)*#REF!,0)*2,"")</f>
        <v/>
      </c>
    </row>
    <row r="65" spans="1:26" ht="36.75" customHeight="1">
      <c r="A65" s="80">
        <f t="shared" si="2"/>
        <v>55</v>
      </c>
      <c r="B65" s="77" t="str">
        <f>IF(基本情報入力シート!C94="","",基本情報入力シート!C94)</f>
        <v/>
      </c>
      <c r="C65" s="148" t="str">
        <f>IF(基本情報入力シート!M94="","",基本情報入力シート!M94)</f>
        <v/>
      </c>
      <c r="D65" s="149" t="str">
        <f>IF(基本情報入力シート!R94="","",基本情報入力シート!R94)</f>
        <v/>
      </c>
      <c r="E65" s="149" t="str">
        <f>IF(基本情報入力シート!W94="","",基本情報入力シート!W94)</f>
        <v/>
      </c>
      <c r="F65" s="149" t="str">
        <f>IF(基本情報入力シート!X94="","",基本情報入力シート!X94)</f>
        <v/>
      </c>
      <c r="G65" s="149" t="str">
        <f>IF(基本情報入力シート!Y94="","",基本情報入力シート!Y94)</f>
        <v/>
      </c>
      <c r="H65" s="91" t="s">
        <v>8</v>
      </c>
      <c r="I65" s="92">
        <v>6</v>
      </c>
      <c r="J65" s="93" t="s">
        <v>95</v>
      </c>
      <c r="K65" s="218"/>
      <c r="L65" s="94" t="s">
        <v>96</v>
      </c>
      <c r="M65" s="95">
        <v>6</v>
      </c>
      <c r="N65" s="96" t="s">
        <v>95</v>
      </c>
      <c r="O65" s="218"/>
      <c r="P65" s="93" t="s">
        <v>98</v>
      </c>
      <c r="Q65" s="97" t="s">
        <v>11</v>
      </c>
      <c r="R65" s="98" t="str">
        <f t="shared" si="3"/>
        <v/>
      </c>
      <c r="S65" s="97" t="s">
        <v>97</v>
      </c>
      <c r="T65" s="221"/>
      <c r="U65" s="221"/>
      <c r="V65" s="258"/>
      <c r="W65" s="258"/>
      <c r="X65" s="262">
        <f t="shared" si="0"/>
        <v>0</v>
      </c>
      <c r="Y65" s="263">
        <f t="shared" si="1"/>
        <v>0</v>
      </c>
      <c r="Z65" s="79" t="str">
        <f>IFERROR(ROUNDDOWN(ROUND(#REF!*#REF!,0)*#REF!,0)*2,"")</f>
        <v/>
      </c>
    </row>
    <row r="66" spans="1:26" ht="36.75" customHeight="1">
      <c r="A66" s="80">
        <f t="shared" si="2"/>
        <v>56</v>
      </c>
      <c r="B66" s="77" t="str">
        <f>IF(基本情報入力シート!C95="","",基本情報入力シート!C95)</f>
        <v/>
      </c>
      <c r="C66" s="148" t="str">
        <f>IF(基本情報入力シート!M95="","",基本情報入力シート!M95)</f>
        <v/>
      </c>
      <c r="D66" s="149" t="str">
        <f>IF(基本情報入力シート!R95="","",基本情報入力シート!R95)</f>
        <v/>
      </c>
      <c r="E66" s="149" t="str">
        <f>IF(基本情報入力シート!W95="","",基本情報入力シート!W95)</f>
        <v/>
      </c>
      <c r="F66" s="149" t="str">
        <f>IF(基本情報入力シート!X95="","",基本情報入力シート!X95)</f>
        <v/>
      </c>
      <c r="G66" s="160" t="str">
        <f>IF(基本情報入力シート!Y95="","",基本情報入力シート!Y95)</f>
        <v/>
      </c>
      <c r="H66" s="91" t="s">
        <v>8</v>
      </c>
      <c r="I66" s="92">
        <v>6</v>
      </c>
      <c r="J66" s="93" t="s">
        <v>95</v>
      </c>
      <c r="K66" s="218"/>
      <c r="L66" s="94" t="s">
        <v>96</v>
      </c>
      <c r="M66" s="95">
        <v>6</v>
      </c>
      <c r="N66" s="96" t="s">
        <v>95</v>
      </c>
      <c r="O66" s="218"/>
      <c r="P66" s="93" t="s">
        <v>98</v>
      </c>
      <c r="Q66" s="97" t="s">
        <v>99</v>
      </c>
      <c r="R66" s="98" t="str">
        <f t="shared" si="3"/>
        <v/>
      </c>
      <c r="S66" s="97" t="s">
        <v>100</v>
      </c>
      <c r="T66" s="221"/>
      <c r="U66" s="221"/>
      <c r="V66" s="258"/>
      <c r="W66" s="258"/>
      <c r="X66" s="262">
        <f t="shared" si="0"/>
        <v>0</v>
      </c>
      <c r="Y66" s="263">
        <f t="shared" si="1"/>
        <v>0</v>
      </c>
      <c r="Z66" s="79" t="str">
        <f>IFERROR(ROUNDDOWN(ROUND(#REF!*#REF!,0)*#REF!,0)*2,"")</f>
        <v/>
      </c>
    </row>
    <row r="67" spans="1:26" ht="36.75" customHeight="1">
      <c r="A67" s="80">
        <f t="shared" si="2"/>
        <v>57</v>
      </c>
      <c r="B67" s="77" t="str">
        <f>IF(基本情報入力シート!C96="","",基本情報入力シート!C96)</f>
        <v/>
      </c>
      <c r="C67" s="148" t="str">
        <f>IF(基本情報入力シート!M96="","",基本情報入力シート!M96)</f>
        <v/>
      </c>
      <c r="D67" s="149" t="str">
        <f>IF(基本情報入力シート!R96="","",基本情報入力シート!R96)</f>
        <v/>
      </c>
      <c r="E67" s="149" t="str">
        <f>IF(基本情報入力シート!W96="","",基本情報入力シート!W96)</f>
        <v/>
      </c>
      <c r="F67" s="149" t="str">
        <f>IF(基本情報入力シート!X96="","",基本情報入力シート!X96)</f>
        <v/>
      </c>
      <c r="G67" s="149" t="str">
        <f>IF(基本情報入力シート!Y96="","",基本情報入力シート!Y96)</f>
        <v/>
      </c>
      <c r="H67" s="91" t="s">
        <v>8</v>
      </c>
      <c r="I67" s="92">
        <v>6</v>
      </c>
      <c r="J67" s="93" t="s">
        <v>95</v>
      </c>
      <c r="K67" s="218"/>
      <c r="L67" s="94" t="s">
        <v>96</v>
      </c>
      <c r="M67" s="95">
        <v>6</v>
      </c>
      <c r="N67" s="96" t="s">
        <v>95</v>
      </c>
      <c r="O67" s="218"/>
      <c r="P67" s="93" t="s">
        <v>98</v>
      </c>
      <c r="Q67" s="97" t="s">
        <v>11</v>
      </c>
      <c r="R67" s="98" t="str">
        <f t="shared" si="3"/>
        <v/>
      </c>
      <c r="S67" s="97" t="s">
        <v>97</v>
      </c>
      <c r="T67" s="221"/>
      <c r="U67" s="221"/>
      <c r="V67" s="258"/>
      <c r="W67" s="258"/>
      <c r="X67" s="262">
        <f t="shared" si="0"/>
        <v>0</v>
      </c>
      <c r="Y67" s="263">
        <f t="shared" si="1"/>
        <v>0</v>
      </c>
      <c r="Z67" s="79" t="str">
        <f>IFERROR(ROUNDDOWN(ROUND(#REF!*#REF!,0)*#REF!,0)*2,"")</f>
        <v/>
      </c>
    </row>
    <row r="68" spans="1:26" ht="36.75" customHeight="1">
      <c r="A68" s="80">
        <f t="shared" si="2"/>
        <v>58</v>
      </c>
      <c r="B68" s="77" t="str">
        <f>IF(基本情報入力シート!C97="","",基本情報入力シート!C97)</f>
        <v/>
      </c>
      <c r="C68" s="148" t="str">
        <f>IF(基本情報入力シート!M97="","",基本情報入力シート!M97)</f>
        <v/>
      </c>
      <c r="D68" s="149" t="str">
        <f>IF(基本情報入力シート!R97="","",基本情報入力シート!R97)</f>
        <v/>
      </c>
      <c r="E68" s="149" t="str">
        <f>IF(基本情報入力シート!W97="","",基本情報入力シート!W97)</f>
        <v/>
      </c>
      <c r="F68" s="149" t="str">
        <f>IF(基本情報入力シート!X97="","",基本情報入力シート!X97)</f>
        <v/>
      </c>
      <c r="G68" s="160" t="str">
        <f>IF(基本情報入力シート!Y97="","",基本情報入力シート!Y97)</f>
        <v/>
      </c>
      <c r="H68" s="91" t="s">
        <v>8</v>
      </c>
      <c r="I68" s="92">
        <v>6</v>
      </c>
      <c r="J68" s="93" t="s">
        <v>95</v>
      </c>
      <c r="K68" s="218"/>
      <c r="L68" s="94" t="s">
        <v>96</v>
      </c>
      <c r="M68" s="95">
        <v>6</v>
      </c>
      <c r="N68" s="96" t="s">
        <v>95</v>
      </c>
      <c r="O68" s="218"/>
      <c r="P68" s="93" t="s">
        <v>98</v>
      </c>
      <c r="Q68" s="97" t="s">
        <v>99</v>
      </c>
      <c r="R68" s="98" t="str">
        <f t="shared" si="3"/>
        <v/>
      </c>
      <c r="S68" s="97" t="s">
        <v>100</v>
      </c>
      <c r="T68" s="221"/>
      <c r="U68" s="221"/>
      <c r="V68" s="258"/>
      <c r="W68" s="258"/>
      <c r="X68" s="262">
        <f t="shared" si="0"/>
        <v>0</v>
      </c>
      <c r="Y68" s="263">
        <f t="shared" si="1"/>
        <v>0</v>
      </c>
      <c r="Z68" s="79" t="str">
        <f>IFERROR(ROUNDDOWN(ROUND(#REF!*#REF!,0)*#REF!,0)*2,"")</f>
        <v/>
      </c>
    </row>
    <row r="69" spans="1:26" ht="36.75" customHeight="1">
      <c r="A69" s="80">
        <f t="shared" si="2"/>
        <v>59</v>
      </c>
      <c r="B69" s="77" t="str">
        <f>IF(基本情報入力シート!C98="","",基本情報入力シート!C98)</f>
        <v/>
      </c>
      <c r="C69" s="148" t="str">
        <f>IF(基本情報入力シート!M98="","",基本情報入力シート!M98)</f>
        <v/>
      </c>
      <c r="D69" s="149" t="str">
        <f>IF(基本情報入力シート!R98="","",基本情報入力シート!R98)</f>
        <v/>
      </c>
      <c r="E69" s="149" t="str">
        <f>IF(基本情報入力シート!W98="","",基本情報入力シート!W98)</f>
        <v/>
      </c>
      <c r="F69" s="149" t="str">
        <f>IF(基本情報入力シート!X98="","",基本情報入力シート!X98)</f>
        <v/>
      </c>
      <c r="G69" s="149" t="str">
        <f>IF(基本情報入力シート!Y98="","",基本情報入力シート!Y98)</f>
        <v/>
      </c>
      <c r="H69" s="91" t="s">
        <v>8</v>
      </c>
      <c r="I69" s="92">
        <v>6</v>
      </c>
      <c r="J69" s="93" t="s">
        <v>95</v>
      </c>
      <c r="K69" s="218"/>
      <c r="L69" s="94" t="s">
        <v>96</v>
      </c>
      <c r="M69" s="95">
        <v>6</v>
      </c>
      <c r="N69" s="96" t="s">
        <v>95</v>
      </c>
      <c r="O69" s="218"/>
      <c r="P69" s="93" t="s">
        <v>98</v>
      </c>
      <c r="Q69" s="97" t="s">
        <v>11</v>
      </c>
      <c r="R69" s="98" t="str">
        <f t="shared" si="3"/>
        <v/>
      </c>
      <c r="S69" s="97" t="s">
        <v>97</v>
      </c>
      <c r="T69" s="221"/>
      <c r="U69" s="221"/>
      <c r="V69" s="258"/>
      <c r="W69" s="258"/>
      <c r="X69" s="262">
        <f t="shared" si="0"/>
        <v>0</v>
      </c>
      <c r="Y69" s="263">
        <f t="shared" si="1"/>
        <v>0</v>
      </c>
      <c r="Z69" s="79" t="str">
        <f>IFERROR(ROUNDDOWN(ROUND(#REF!*#REF!,0)*#REF!,0)*2,"")</f>
        <v/>
      </c>
    </row>
    <row r="70" spans="1:26" ht="36.75" customHeight="1">
      <c r="A70" s="80">
        <f t="shared" si="2"/>
        <v>60</v>
      </c>
      <c r="B70" s="77" t="str">
        <f>IF(基本情報入力シート!C99="","",基本情報入力シート!C99)</f>
        <v/>
      </c>
      <c r="C70" s="148" t="str">
        <f>IF(基本情報入力シート!M99="","",基本情報入力シート!M99)</f>
        <v/>
      </c>
      <c r="D70" s="149" t="str">
        <f>IF(基本情報入力シート!R99="","",基本情報入力シート!R99)</f>
        <v/>
      </c>
      <c r="E70" s="149" t="str">
        <f>IF(基本情報入力シート!W99="","",基本情報入力シート!W99)</f>
        <v/>
      </c>
      <c r="F70" s="149" t="str">
        <f>IF(基本情報入力シート!X99="","",基本情報入力シート!X99)</f>
        <v/>
      </c>
      <c r="G70" s="160" t="str">
        <f>IF(基本情報入力シート!Y99="","",基本情報入力シート!Y99)</f>
        <v/>
      </c>
      <c r="H70" s="91" t="s">
        <v>8</v>
      </c>
      <c r="I70" s="92">
        <v>6</v>
      </c>
      <c r="J70" s="93" t="s">
        <v>95</v>
      </c>
      <c r="K70" s="218"/>
      <c r="L70" s="94" t="s">
        <v>96</v>
      </c>
      <c r="M70" s="95">
        <v>6</v>
      </c>
      <c r="N70" s="96" t="s">
        <v>95</v>
      </c>
      <c r="O70" s="218"/>
      <c r="P70" s="93" t="s">
        <v>98</v>
      </c>
      <c r="Q70" s="97" t="s">
        <v>99</v>
      </c>
      <c r="R70" s="98" t="str">
        <f t="shared" si="3"/>
        <v/>
      </c>
      <c r="S70" s="97" t="s">
        <v>100</v>
      </c>
      <c r="T70" s="221"/>
      <c r="U70" s="221"/>
      <c r="V70" s="258"/>
      <c r="W70" s="258"/>
      <c r="X70" s="262">
        <f t="shared" si="0"/>
        <v>0</v>
      </c>
      <c r="Y70" s="263">
        <f t="shared" si="1"/>
        <v>0</v>
      </c>
      <c r="Z70" s="79" t="str">
        <f>IFERROR(ROUNDDOWN(ROUND(#REF!*#REF!,0)*#REF!,0)*2,"")</f>
        <v/>
      </c>
    </row>
    <row r="71" spans="1:26" ht="36.75" customHeight="1">
      <c r="A71" s="80">
        <f t="shared" si="2"/>
        <v>61</v>
      </c>
      <c r="B71" s="77" t="str">
        <f>IF(基本情報入力シート!C100="","",基本情報入力シート!C100)</f>
        <v/>
      </c>
      <c r="C71" s="148" t="str">
        <f>IF(基本情報入力シート!M100="","",基本情報入力シート!M100)</f>
        <v/>
      </c>
      <c r="D71" s="149" t="str">
        <f>IF(基本情報入力シート!R100="","",基本情報入力シート!R100)</f>
        <v/>
      </c>
      <c r="E71" s="149" t="str">
        <f>IF(基本情報入力シート!W100="","",基本情報入力シート!W100)</f>
        <v/>
      </c>
      <c r="F71" s="149" t="str">
        <f>IF(基本情報入力シート!X100="","",基本情報入力シート!X100)</f>
        <v/>
      </c>
      <c r="G71" s="149" t="str">
        <f>IF(基本情報入力シート!Y100="","",基本情報入力シート!Y100)</f>
        <v/>
      </c>
      <c r="H71" s="91" t="s">
        <v>8</v>
      </c>
      <c r="I71" s="92">
        <v>6</v>
      </c>
      <c r="J71" s="93" t="s">
        <v>95</v>
      </c>
      <c r="K71" s="218"/>
      <c r="L71" s="94" t="s">
        <v>96</v>
      </c>
      <c r="M71" s="95">
        <v>6</v>
      </c>
      <c r="N71" s="96" t="s">
        <v>95</v>
      </c>
      <c r="O71" s="218"/>
      <c r="P71" s="93" t="s">
        <v>98</v>
      </c>
      <c r="Q71" s="97" t="s">
        <v>11</v>
      </c>
      <c r="R71" s="98" t="str">
        <f t="shared" si="3"/>
        <v/>
      </c>
      <c r="S71" s="97" t="s">
        <v>97</v>
      </c>
      <c r="T71" s="221"/>
      <c r="U71" s="221"/>
      <c r="V71" s="258"/>
      <c r="W71" s="258"/>
      <c r="X71" s="262">
        <f t="shared" si="0"/>
        <v>0</v>
      </c>
      <c r="Y71" s="263">
        <f t="shared" si="1"/>
        <v>0</v>
      </c>
      <c r="Z71" s="79" t="str">
        <f>IFERROR(ROUNDDOWN(ROUND(#REF!*#REF!,0)*#REF!,0)*2,"")</f>
        <v/>
      </c>
    </row>
    <row r="72" spans="1:26" ht="36.75" customHeight="1">
      <c r="A72" s="80">
        <f t="shared" si="2"/>
        <v>62</v>
      </c>
      <c r="B72" s="77" t="str">
        <f>IF(基本情報入力シート!C101="","",基本情報入力シート!C101)</f>
        <v/>
      </c>
      <c r="C72" s="148" t="str">
        <f>IF(基本情報入力シート!M101="","",基本情報入力シート!M101)</f>
        <v/>
      </c>
      <c r="D72" s="149" t="str">
        <f>IF(基本情報入力シート!R101="","",基本情報入力シート!R101)</f>
        <v/>
      </c>
      <c r="E72" s="149" t="str">
        <f>IF(基本情報入力シート!W101="","",基本情報入力シート!W101)</f>
        <v/>
      </c>
      <c r="F72" s="149" t="str">
        <f>IF(基本情報入力シート!X101="","",基本情報入力シート!X101)</f>
        <v/>
      </c>
      <c r="G72" s="160" t="str">
        <f>IF(基本情報入力シート!Y101="","",基本情報入力シート!Y101)</f>
        <v/>
      </c>
      <c r="H72" s="91" t="s">
        <v>8</v>
      </c>
      <c r="I72" s="92">
        <v>6</v>
      </c>
      <c r="J72" s="93" t="s">
        <v>95</v>
      </c>
      <c r="K72" s="218"/>
      <c r="L72" s="94" t="s">
        <v>96</v>
      </c>
      <c r="M72" s="95">
        <v>6</v>
      </c>
      <c r="N72" s="96" t="s">
        <v>95</v>
      </c>
      <c r="O72" s="218"/>
      <c r="P72" s="93" t="s">
        <v>98</v>
      </c>
      <c r="Q72" s="97" t="s">
        <v>99</v>
      </c>
      <c r="R72" s="98" t="str">
        <f t="shared" si="3"/>
        <v/>
      </c>
      <c r="S72" s="97" t="s">
        <v>100</v>
      </c>
      <c r="T72" s="221"/>
      <c r="U72" s="221"/>
      <c r="V72" s="258"/>
      <c r="W72" s="258"/>
      <c r="X72" s="262">
        <f t="shared" si="0"/>
        <v>0</v>
      </c>
      <c r="Y72" s="263">
        <f t="shared" si="1"/>
        <v>0</v>
      </c>
      <c r="Z72" s="79" t="str">
        <f>IFERROR(ROUNDDOWN(ROUND(#REF!*#REF!,0)*#REF!,0)*2,"")</f>
        <v/>
      </c>
    </row>
    <row r="73" spans="1:26" ht="36.75" customHeight="1">
      <c r="A73" s="80">
        <f t="shared" si="2"/>
        <v>63</v>
      </c>
      <c r="B73" s="77" t="str">
        <f>IF(基本情報入力シート!C102="","",基本情報入力シート!C102)</f>
        <v/>
      </c>
      <c r="C73" s="148" t="str">
        <f>IF(基本情報入力シート!M102="","",基本情報入力シート!M102)</f>
        <v/>
      </c>
      <c r="D73" s="149" t="str">
        <f>IF(基本情報入力シート!R102="","",基本情報入力シート!R102)</f>
        <v/>
      </c>
      <c r="E73" s="149" t="str">
        <f>IF(基本情報入力シート!W102="","",基本情報入力シート!W102)</f>
        <v/>
      </c>
      <c r="F73" s="149" t="str">
        <f>IF(基本情報入力シート!X102="","",基本情報入力シート!X102)</f>
        <v/>
      </c>
      <c r="G73" s="149" t="str">
        <f>IF(基本情報入力シート!Y102="","",基本情報入力シート!Y102)</f>
        <v/>
      </c>
      <c r="H73" s="91" t="s">
        <v>8</v>
      </c>
      <c r="I73" s="92">
        <v>6</v>
      </c>
      <c r="J73" s="93" t="s">
        <v>95</v>
      </c>
      <c r="K73" s="218"/>
      <c r="L73" s="94" t="s">
        <v>96</v>
      </c>
      <c r="M73" s="95">
        <v>6</v>
      </c>
      <c r="N73" s="96" t="s">
        <v>95</v>
      </c>
      <c r="O73" s="218"/>
      <c r="P73" s="93" t="s">
        <v>98</v>
      </c>
      <c r="Q73" s="97" t="s">
        <v>11</v>
      </c>
      <c r="R73" s="98" t="str">
        <f t="shared" si="3"/>
        <v/>
      </c>
      <c r="S73" s="97" t="s">
        <v>97</v>
      </c>
      <c r="T73" s="221"/>
      <c r="U73" s="221"/>
      <c r="V73" s="258"/>
      <c r="W73" s="258"/>
      <c r="X73" s="262">
        <f t="shared" si="0"/>
        <v>0</v>
      </c>
      <c r="Y73" s="263">
        <f t="shared" si="1"/>
        <v>0</v>
      </c>
      <c r="Z73" s="79" t="str">
        <f>IFERROR(ROUNDDOWN(ROUND(#REF!*#REF!,0)*#REF!,0)*2,"")</f>
        <v/>
      </c>
    </row>
    <row r="74" spans="1:26" ht="36.75" customHeight="1">
      <c r="A74" s="80">
        <f t="shared" si="2"/>
        <v>64</v>
      </c>
      <c r="B74" s="77" t="str">
        <f>IF(基本情報入力シート!C103="","",基本情報入力シート!C103)</f>
        <v/>
      </c>
      <c r="C74" s="148" t="str">
        <f>IF(基本情報入力シート!M103="","",基本情報入力シート!M103)</f>
        <v/>
      </c>
      <c r="D74" s="149" t="str">
        <f>IF(基本情報入力シート!R103="","",基本情報入力シート!R103)</f>
        <v/>
      </c>
      <c r="E74" s="149" t="str">
        <f>IF(基本情報入力シート!W103="","",基本情報入力シート!W103)</f>
        <v/>
      </c>
      <c r="F74" s="149" t="str">
        <f>IF(基本情報入力シート!X103="","",基本情報入力シート!X103)</f>
        <v/>
      </c>
      <c r="G74" s="160" t="str">
        <f>IF(基本情報入力シート!Y103="","",基本情報入力シート!Y103)</f>
        <v/>
      </c>
      <c r="H74" s="91" t="s">
        <v>8</v>
      </c>
      <c r="I74" s="92">
        <v>6</v>
      </c>
      <c r="J74" s="93" t="s">
        <v>95</v>
      </c>
      <c r="K74" s="218"/>
      <c r="L74" s="94" t="s">
        <v>96</v>
      </c>
      <c r="M74" s="95">
        <v>6</v>
      </c>
      <c r="N74" s="96" t="s">
        <v>95</v>
      </c>
      <c r="O74" s="218"/>
      <c r="P74" s="93" t="s">
        <v>98</v>
      </c>
      <c r="Q74" s="97" t="s">
        <v>99</v>
      </c>
      <c r="R74" s="98" t="str">
        <f t="shared" si="3"/>
        <v/>
      </c>
      <c r="S74" s="97" t="s">
        <v>100</v>
      </c>
      <c r="T74" s="221"/>
      <c r="U74" s="221"/>
      <c r="V74" s="258"/>
      <c r="W74" s="258"/>
      <c r="X74" s="262">
        <f t="shared" si="0"/>
        <v>0</v>
      </c>
      <c r="Y74" s="263">
        <f t="shared" si="1"/>
        <v>0</v>
      </c>
      <c r="Z74" s="79" t="str">
        <f>IFERROR(ROUNDDOWN(ROUND(#REF!*#REF!,0)*#REF!,0)*2,"")</f>
        <v/>
      </c>
    </row>
    <row r="75" spans="1:26" ht="36.75" customHeight="1">
      <c r="A75" s="80">
        <f t="shared" si="2"/>
        <v>65</v>
      </c>
      <c r="B75" s="77" t="str">
        <f>IF(基本情報入力シート!C104="","",基本情報入力シート!C104)</f>
        <v/>
      </c>
      <c r="C75" s="148" t="str">
        <f>IF(基本情報入力シート!M104="","",基本情報入力シート!M104)</f>
        <v/>
      </c>
      <c r="D75" s="149" t="str">
        <f>IF(基本情報入力シート!R104="","",基本情報入力シート!R104)</f>
        <v/>
      </c>
      <c r="E75" s="149" t="str">
        <f>IF(基本情報入力シート!W104="","",基本情報入力シート!W104)</f>
        <v/>
      </c>
      <c r="F75" s="149" t="str">
        <f>IF(基本情報入力シート!X104="","",基本情報入力シート!X104)</f>
        <v/>
      </c>
      <c r="G75" s="149" t="str">
        <f>IF(基本情報入力シート!Y104="","",基本情報入力シート!Y104)</f>
        <v/>
      </c>
      <c r="H75" s="91" t="s">
        <v>8</v>
      </c>
      <c r="I75" s="92">
        <v>6</v>
      </c>
      <c r="J75" s="93" t="s">
        <v>95</v>
      </c>
      <c r="K75" s="218"/>
      <c r="L75" s="94" t="s">
        <v>96</v>
      </c>
      <c r="M75" s="95">
        <v>6</v>
      </c>
      <c r="N75" s="96" t="s">
        <v>95</v>
      </c>
      <c r="O75" s="218"/>
      <c r="P75" s="93" t="s">
        <v>98</v>
      </c>
      <c r="Q75" s="97" t="s">
        <v>11</v>
      </c>
      <c r="R75" s="98" t="str">
        <f t="shared" si="3"/>
        <v/>
      </c>
      <c r="S75" s="97" t="s">
        <v>97</v>
      </c>
      <c r="T75" s="221"/>
      <c r="U75" s="221"/>
      <c r="V75" s="258"/>
      <c r="W75" s="258"/>
      <c r="X75" s="262">
        <f t="shared" si="0"/>
        <v>0</v>
      </c>
      <c r="Y75" s="263">
        <f t="shared" si="1"/>
        <v>0</v>
      </c>
      <c r="Z75" s="79" t="str">
        <f>IFERROR(ROUNDDOWN(ROUND(#REF!*#REF!,0)*#REF!,0)*2,"")</f>
        <v/>
      </c>
    </row>
    <row r="76" spans="1:26" ht="36.75" customHeight="1">
      <c r="A76" s="80">
        <f t="shared" si="2"/>
        <v>66</v>
      </c>
      <c r="B76" s="77" t="str">
        <f>IF(基本情報入力シート!C105="","",基本情報入力シート!C105)</f>
        <v/>
      </c>
      <c r="C76" s="148" t="str">
        <f>IF(基本情報入力シート!M105="","",基本情報入力シート!M105)</f>
        <v/>
      </c>
      <c r="D76" s="149" t="str">
        <f>IF(基本情報入力シート!R105="","",基本情報入力シート!R105)</f>
        <v/>
      </c>
      <c r="E76" s="149" t="str">
        <f>IF(基本情報入力シート!W105="","",基本情報入力シート!W105)</f>
        <v/>
      </c>
      <c r="F76" s="149" t="str">
        <f>IF(基本情報入力シート!X105="","",基本情報入力シート!X105)</f>
        <v/>
      </c>
      <c r="G76" s="160" t="str">
        <f>IF(基本情報入力シート!Y105="","",基本情報入力シート!Y105)</f>
        <v/>
      </c>
      <c r="H76" s="91" t="s">
        <v>8</v>
      </c>
      <c r="I76" s="92">
        <v>6</v>
      </c>
      <c r="J76" s="93" t="s">
        <v>95</v>
      </c>
      <c r="K76" s="218"/>
      <c r="L76" s="94" t="s">
        <v>96</v>
      </c>
      <c r="M76" s="95">
        <v>6</v>
      </c>
      <c r="N76" s="96" t="s">
        <v>95</v>
      </c>
      <c r="O76" s="218"/>
      <c r="P76" s="93" t="s">
        <v>98</v>
      </c>
      <c r="Q76" s="97" t="s">
        <v>99</v>
      </c>
      <c r="R76" s="98" t="str">
        <f t="shared" si="3"/>
        <v/>
      </c>
      <c r="S76" s="97" t="s">
        <v>100</v>
      </c>
      <c r="T76" s="221"/>
      <c r="U76" s="221"/>
      <c r="V76" s="258"/>
      <c r="W76" s="258"/>
      <c r="X76" s="262">
        <f t="shared" ref="X76:X110" si="4">SUM(T76:W76)</f>
        <v>0</v>
      </c>
      <c r="Y76" s="263">
        <f t="shared" ref="Y76:Y110" si="5">SUM(V76:W76)</f>
        <v>0</v>
      </c>
      <c r="Z76" s="79" t="str">
        <f>IFERROR(ROUNDDOWN(ROUND(#REF!*#REF!,0)*#REF!,0)*2,"")</f>
        <v/>
      </c>
    </row>
    <row r="77" spans="1:26" ht="36.75" customHeight="1">
      <c r="A77" s="80">
        <f t="shared" ref="A77:A110" si="6">A76+1</f>
        <v>67</v>
      </c>
      <c r="B77" s="77" t="str">
        <f>IF(基本情報入力シート!C106="","",基本情報入力シート!C106)</f>
        <v/>
      </c>
      <c r="C77" s="148" t="str">
        <f>IF(基本情報入力シート!M106="","",基本情報入力シート!M106)</f>
        <v/>
      </c>
      <c r="D77" s="149" t="str">
        <f>IF(基本情報入力シート!R106="","",基本情報入力シート!R106)</f>
        <v/>
      </c>
      <c r="E77" s="149" t="str">
        <f>IF(基本情報入力シート!W106="","",基本情報入力シート!W106)</f>
        <v/>
      </c>
      <c r="F77" s="149" t="str">
        <f>IF(基本情報入力シート!X106="","",基本情報入力シート!X106)</f>
        <v/>
      </c>
      <c r="G77" s="149" t="str">
        <f>IF(基本情報入力シート!Y106="","",基本情報入力シート!Y106)</f>
        <v/>
      </c>
      <c r="H77" s="91" t="s">
        <v>8</v>
      </c>
      <c r="I77" s="92">
        <v>6</v>
      </c>
      <c r="J77" s="93" t="s">
        <v>95</v>
      </c>
      <c r="K77" s="218"/>
      <c r="L77" s="94" t="s">
        <v>96</v>
      </c>
      <c r="M77" s="95">
        <v>6</v>
      </c>
      <c r="N77" s="96" t="s">
        <v>95</v>
      </c>
      <c r="O77" s="218"/>
      <c r="P77" s="93" t="s">
        <v>98</v>
      </c>
      <c r="Q77" s="97" t="s">
        <v>11</v>
      </c>
      <c r="R77" s="98" t="str">
        <f t="shared" ref="R77:R110" si="7">IF(O77="","",O77-K77+1)</f>
        <v/>
      </c>
      <c r="S77" s="97" t="s">
        <v>97</v>
      </c>
      <c r="T77" s="221"/>
      <c r="U77" s="221"/>
      <c r="V77" s="258"/>
      <c r="W77" s="258"/>
      <c r="X77" s="262">
        <f t="shared" si="4"/>
        <v>0</v>
      </c>
      <c r="Y77" s="263">
        <f t="shared" si="5"/>
        <v>0</v>
      </c>
      <c r="Z77" s="79" t="str">
        <f>IFERROR(ROUNDDOWN(ROUND(#REF!*#REF!,0)*#REF!,0)*2,"")</f>
        <v/>
      </c>
    </row>
    <row r="78" spans="1:26" ht="36.75" customHeight="1">
      <c r="A78" s="80">
        <f t="shared" si="6"/>
        <v>68</v>
      </c>
      <c r="B78" s="77" t="str">
        <f>IF(基本情報入力シート!C107="","",基本情報入力シート!C107)</f>
        <v/>
      </c>
      <c r="C78" s="148" t="str">
        <f>IF(基本情報入力シート!M107="","",基本情報入力シート!M107)</f>
        <v/>
      </c>
      <c r="D78" s="149" t="str">
        <f>IF(基本情報入力シート!R107="","",基本情報入力シート!R107)</f>
        <v/>
      </c>
      <c r="E78" s="149" t="str">
        <f>IF(基本情報入力シート!W107="","",基本情報入力シート!W107)</f>
        <v/>
      </c>
      <c r="F78" s="149" t="str">
        <f>IF(基本情報入力シート!X107="","",基本情報入力シート!X107)</f>
        <v/>
      </c>
      <c r="G78" s="160" t="str">
        <f>IF(基本情報入力シート!Y107="","",基本情報入力シート!Y107)</f>
        <v/>
      </c>
      <c r="H78" s="91" t="s">
        <v>8</v>
      </c>
      <c r="I78" s="92">
        <v>6</v>
      </c>
      <c r="J78" s="93" t="s">
        <v>95</v>
      </c>
      <c r="K78" s="218"/>
      <c r="L78" s="94" t="s">
        <v>96</v>
      </c>
      <c r="M78" s="95">
        <v>6</v>
      </c>
      <c r="N78" s="96" t="s">
        <v>95</v>
      </c>
      <c r="O78" s="218"/>
      <c r="P78" s="93" t="s">
        <v>98</v>
      </c>
      <c r="Q78" s="97" t="s">
        <v>99</v>
      </c>
      <c r="R78" s="98" t="str">
        <f t="shared" si="7"/>
        <v/>
      </c>
      <c r="S78" s="97" t="s">
        <v>100</v>
      </c>
      <c r="T78" s="221"/>
      <c r="U78" s="221"/>
      <c r="V78" s="258"/>
      <c r="W78" s="258"/>
      <c r="X78" s="262">
        <f t="shared" si="4"/>
        <v>0</v>
      </c>
      <c r="Y78" s="263">
        <f t="shared" si="5"/>
        <v>0</v>
      </c>
      <c r="Z78" s="79" t="str">
        <f>IFERROR(ROUNDDOWN(ROUND(#REF!*#REF!,0)*#REF!,0)*2,"")</f>
        <v/>
      </c>
    </row>
    <row r="79" spans="1:26" ht="36.75" customHeight="1">
      <c r="A79" s="80">
        <f t="shared" si="6"/>
        <v>69</v>
      </c>
      <c r="B79" s="77" t="str">
        <f>IF(基本情報入力シート!C108="","",基本情報入力シート!C108)</f>
        <v/>
      </c>
      <c r="C79" s="148" t="str">
        <f>IF(基本情報入力シート!M108="","",基本情報入力シート!M108)</f>
        <v/>
      </c>
      <c r="D79" s="149" t="str">
        <f>IF(基本情報入力シート!R108="","",基本情報入力シート!R108)</f>
        <v/>
      </c>
      <c r="E79" s="149" t="str">
        <f>IF(基本情報入力シート!W108="","",基本情報入力シート!W108)</f>
        <v/>
      </c>
      <c r="F79" s="149" t="str">
        <f>IF(基本情報入力シート!X108="","",基本情報入力シート!X108)</f>
        <v/>
      </c>
      <c r="G79" s="149" t="str">
        <f>IF(基本情報入力シート!Y108="","",基本情報入力シート!Y108)</f>
        <v/>
      </c>
      <c r="H79" s="91" t="s">
        <v>8</v>
      </c>
      <c r="I79" s="92">
        <v>6</v>
      </c>
      <c r="J79" s="93" t="s">
        <v>95</v>
      </c>
      <c r="K79" s="218"/>
      <c r="L79" s="94" t="s">
        <v>96</v>
      </c>
      <c r="M79" s="95">
        <v>6</v>
      </c>
      <c r="N79" s="96" t="s">
        <v>95</v>
      </c>
      <c r="O79" s="218"/>
      <c r="P79" s="93" t="s">
        <v>98</v>
      </c>
      <c r="Q79" s="97" t="s">
        <v>11</v>
      </c>
      <c r="R79" s="98" t="str">
        <f t="shared" si="7"/>
        <v/>
      </c>
      <c r="S79" s="97" t="s">
        <v>97</v>
      </c>
      <c r="T79" s="221"/>
      <c r="U79" s="221"/>
      <c r="V79" s="258"/>
      <c r="W79" s="258"/>
      <c r="X79" s="262">
        <f t="shared" si="4"/>
        <v>0</v>
      </c>
      <c r="Y79" s="263">
        <f t="shared" si="5"/>
        <v>0</v>
      </c>
      <c r="Z79" s="79" t="str">
        <f>IFERROR(ROUNDDOWN(ROUND(#REF!*#REF!,0)*#REF!,0)*2,"")</f>
        <v/>
      </c>
    </row>
    <row r="80" spans="1:26" ht="36.75" customHeight="1">
      <c r="A80" s="80">
        <f t="shared" si="6"/>
        <v>70</v>
      </c>
      <c r="B80" s="77" t="str">
        <f>IF(基本情報入力シート!C109="","",基本情報入力シート!C109)</f>
        <v/>
      </c>
      <c r="C80" s="148" t="str">
        <f>IF(基本情報入力シート!M109="","",基本情報入力シート!M109)</f>
        <v/>
      </c>
      <c r="D80" s="149" t="str">
        <f>IF(基本情報入力シート!R109="","",基本情報入力シート!R109)</f>
        <v/>
      </c>
      <c r="E80" s="149" t="str">
        <f>IF(基本情報入力シート!W109="","",基本情報入力シート!W109)</f>
        <v/>
      </c>
      <c r="F80" s="149" t="str">
        <f>IF(基本情報入力シート!X109="","",基本情報入力シート!X109)</f>
        <v/>
      </c>
      <c r="G80" s="160" t="str">
        <f>IF(基本情報入力シート!Y109="","",基本情報入力シート!Y109)</f>
        <v/>
      </c>
      <c r="H80" s="91" t="s">
        <v>8</v>
      </c>
      <c r="I80" s="92">
        <v>6</v>
      </c>
      <c r="J80" s="93" t="s">
        <v>95</v>
      </c>
      <c r="K80" s="218"/>
      <c r="L80" s="94" t="s">
        <v>96</v>
      </c>
      <c r="M80" s="95">
        <v>6</v>
      </c>
      <c r="N80" s="96" t="s">
        <v>95</v>
      </c>
      <c r="O80" s="218"/>
      <c r="P80" s="93" t="s">
        <v>98</v>
      </c>
      <c r="Q80" s="97" t="s">
        <v>99</v>
      </c>
      <c r="R80" s="98" t="str">
        <f t="shared" si="7"/>
        <v/>
      </c>
      <c r="S80" s="97" t="s">
        <v>100</v>
      </c>
      <c r="T80" s="221"/>
      <c r="U80" s="221"/>
      <c r="V80" s="258"/>
      <c r="W80" s="258"/>
      <c r="X80" s="262">
        <f t="shared" si="4"/>
        <v>0</v>
      </c>
      <c r="Y80" s="263">
        <f t="shared" si="5"/>
        <v>0</v>
      </c>
      <c r="Z80" s="79" t="str">
        <f>IFERROR(ROUNDDOWN(ROUND(#REF!*#REF!,0)*#REF!,0)*2,"")</f>
        <v/>
      </c>
    </row>
    <row r="81" spans="1:26" ht="36.75" customHeight="1">
      <c r="A81" s="80">
        <f t="shared" si="6"/>
        <v>71</v>
      </c>
      <c r="B81" s="77" t="str">
        <f>IF(基本情報入力シート!C110="","",基本情報入力シート!C110)</f>
        <v/>
      </c>
      <c r="C81" s="148" t="str">
        <f>IF(基本情報入力シート!M110="","",基本情報入力シート!M110)</f>
        <v/>
      </c>
      <c r="D81" s="149" t="str">
        <f>IF(基本情報入力シート!R110="","",基本情報入力シート!R110)</f>
        <v/>
      </c>
      <c r="E81" s="149" t="str">
        <f>IF(基本情報入力シート!W110="","",基本情報入力シート!W110)</f>
        <v/>
      </c>
      <c r="F81" s="149" t="str">
        <f>IF(基本情報入力シート!X110="","",基本情報入力シート!X110)</f>
        <v/>
      </c>
      <c r="G81" s="149" t="str">
        <f>IF(基本情報入力シート!Y110="","",基本情報入力シート!Y110)</f>
        <v/>
      </c>
      <c r="H81" s="91" t="s">
        <v>8</v>
      </c>
      <c r="I81" s="92">
        <v>6</v>
      </c>
      <c r="J81" s="93" t="s">
        <v>95</v>
      </c>
      <c r="K81" s="218"/>
      <c r="L81" s="94" t="s">
        <v>96</v>
      </c>
      <c r="M81" s="95">
        <v>6</v>
      </c>
      <c r="N81" s="96" t="s">
        <v>95</v>
      </c>
      <c r="O81" s="218"/>
      <c r="P81" s="93" t="s">
        <v>98</v>
      </c>
      <c r="Q81" s="97" t="s">
        <v>11</v>
      </c>
      <c r="R81" s="98" t="str">
        <f t="shared" si="7"/>
        <v/>
      </c>
      <c r="S81" s="97" t="s">
        <v>97</v>
      </c>
      <c r="T81" s="221"/>
      <c r="U81" s="221"/>
      <c r="V81" s="258"/>
      <c r="W81" s="258"/>
      <c r="X81" s="262">
        <f t="shared" si="4"/>
        <v>0</v>
      </c>
      <c r="Y81" s="263">
        <f t="shared" si="5"/>
        <v>0</v>
      </c>
      <c r="Z81" s="79" t="str">
        <f>IFERROR(ROUNDDOWN(ROUND(#REF!*#REF!,0)*#REF!,0)*2,"")</f>
        <v/>
      </c>
    </row>
    <row r="82" spans="1:26" ht="36.75" customHeight="1">
      <c r="A82" s="80">
        <f t="shared" si="6"/>
        <v>72</v>
      </c>
      <c r="B82" s="77" t="str">
        <f>IF(基本情報入力シート!C111="","",基本情報入力シート!C111)</f>
        <v/>
      </c>
      <c r="C82" s="148" t="str">
        <f>IF(基本情報入力シート!M111="","",基本情報入力シート!M111)</f>
        <v/>
      </c>
      <c r="D82" s="149" t="str">
        <f>IF(基本情報入力シート!R111="","",基本情報入力シート!R111)</f>
        <v/>
      </c>
      <c r="E82" s="149" t="str">
        <f>IF(基本情報入力シート!W111="","",基本情報入力シート!W111)</f>
        <v/>
      </c>
      <c r="F82" s="149" t="str">
        <f>IF(基本情報入力シート!X111="","",基本情報入力シート!X111)</f>
        <v/>
      </c>
      <c r="G82" s="160" t="str">
        <f>IF(基本情報入力シート!Y111="","",基本情報入力シート!Y111)</f>
        <v/>
      </c>
      <c r="H82" s="91" t="s">
        <v>8</v>
      </c>
      <c r="I82" s="92">
        <v>6</v>
      </c>
      <c r="J82" s="93" t="s">
        <v>95</v>
      </c>
      <c r="K82" s="218"/>
      <c r="L82" s="94" t="s">
        <v>96</v>
      </c>
      <c r="M82" s="95">
        <v>6</v>
      </c>
      <c r="N82" s="96" t="s">
        <v>95</v>
      </c>
      <c r="O82" s="218"/>
      <c r="P82" s="93" t="s">
        <v>98</v>
      </c>
      <c r="Q82" s="97" t="s">
        <v>99</v>
      </c>
      <c r="R82" s="98" t="str">
        <f t="shared" si="7"/>
        <v/>
      </c>
      <c r="S82" s="97" t="s">
        <v>100</v>
      </c>
      <c r="T82" s="221"/>
      <c r="U82" s="221"/>
      <c r="V82" s="258"/>
      <c r="W82" s="258"/>
      <c r="X82" s="262">
        <f t="shared" si="4"/>
        <v>0</v>
      </c>
      <c r="Y82" s="263">
        <f t="shared" si="5"/>
        <v>0</v>
      </c>
      <c r="Z82" s="79" t="str">
        <f>IFERROR(ROUNDDOWN(ROUND(#REF!*#REF!,0)*#REF!,0)*2,"")</f>
        <v/>
      </c>
    </row>
    <row r="83" spans="1:26" ht="36.75" customHeight="1">
      <c r="A83" s="80">
        <f t="shared" si="6"/>
        <v>73</v>
      </c>
      <c r="B83" s="77" t="str">
        <f>IF(基本情報入力シート!C112="","",基本情報入力シート!C112)</f>
        <v/>
      </c>
      <c r="C83" s="148" t="str">
        <f>IF(基本情報入力シート!M112="","",基本情報入力シート!M112)</f>
        <v/>
      </c>
      <c r="D83" s="149" t="str">
        <f>IF(基本情報入力シート!R112="","",基本情報入力シート!R112)</f>
        <v/>
      </c>
      <c r="E83" s="149" t="str">
        <f>IF(基本情報入力シート!W112="","",基本情報入力シート!W112)</f>
        <v/>
      </c>
      <c r="F83" s="149" t="str">
        <f>IF(基本情報入力シート!X112="","",基本情報入力シート!X112)</f>
        <v/>
      </c>
      <c r="G83" s="149" t="str">
        <f>IF(基本情報入力シート!Y112="","",基本情報入力シート!Y112)</f>
        <v/>
      </c>
      <c r="H83" s="91" t="s">
        <v>8</v>
      </c>
      <c r="I83" s="92">
        <v>6</v>
      </c>
      <c r="J83" s="93" t="s">
        <v>95</v>
      </c>
      <c r="K83" s="218"/>
      <c r="L83" s="94" t="s">
        <v>96</v>
      </c>
      <c r="M83" s="95">
        <v>6</v>
      </c>
      <c r="N83" s="96" t="s">
        <v>95</v>
      </c>
      <c r="O83" s="218"/>
      <c r="P83" s="93" t="s">
        <v>98</v>
      </c>
      <c r="Q83" s="97" t="s">
        <v>11</v>
      </c>
      <c r="R83" s="98" t="str">
        <f t="shared" si="7"/>
        <v/>
      </c>
      <c r="S83" s="97" t="s">
        <v>97</v>
      </c>
      <c r="T83" s="221"/>
      <c r="U83" s="221"/>
      <c r="V83" s="258"/>
      <c r="W83" s="258"/>
      <c r="X83" s="262">
        <f t="shared" si="4"/>
        <v>0</v>
      </c>
      <c r="Y83" s="263">
        <f t="shared" si="5"/>
        <v>0</v>
      </c>
      <c r="Z83" s="79" t="str">
        <f>IFERROR(ROUNDDOWN(ROUND(#REF!*#REF!,0)*#REF!,0)*2,"")</f>
        <v/>
      </c>
    </row>
    <row r="84" spans="1:26" ht="36.75" customHeight="1">
      <c r="A84" s="80">
        <f t="shared" si="6"/>
        <v>74</v>
      </c>
      <c r="B84" s="77" t="str">
        <f>IF(基本情報入力シート!C113="","",基本情報入力シート!C113)</f>
        <v/>
      </c>
      <c r="C84" s="148" t="str">
        <f>IF(基本情報入力シート!M113="","",基本情報入力シート!M113)</f>
        <v/>
      </c>
      <c r="D84" s="149" t="str">
        <f>IF(基本情報入力シート!R113="","",基本情報入力シート!R113)</f>
        <v/>
      </c>
      <c r="E84" s="149" t="str">
        <f>IF(基本情報入力シート!W113="","",基本情報入力シート!W113)</f>
        <v/>
      </c>
      <c r="F84" s="149" t="str">
        <f>IF(基本情報入力シート!X113="","",基本情報入力シート!X113)</f>
        <v/>
      </c>
      <c r="G84" s="160" t="str">
        <f>IF(基本情報入力シート!Y113="","",基本情報入力シート!Y113)</f>
        <v/>
      </c>
      <c r="H84" s="91" t="s">
        <v>8</v>
      </c>
      <c r="I84" s="92">
        <v>6</v>
      </c>
      <c r="J84" s="93" t="s">
        <v>95</v>
      </c>
      <c r="K84" s="218"/>
      <c r="L84" s="94" t="s">
        <v>96</v>
      </c>
      <c r="M84" s="95">
        <v>6</v>
      </c>
      <c r="N84" s="96" t="s">
        <v>95</v>
      </c>
      <c r="O84" s="218"/>
      <c r="P84" s="93" t="s">
        <v>98</v>
      </c>
      <c r="Q84" s="97" t="s">
        <v>99</v>
      </c>
      <c r="R84" s="98" t="str">
        <f t="shared" si="7"/>
        <v/>
      </c>
      <c r="S84" s="97" t="s">
        <v>100</v>
      </c>
      <c r="T84" s="221"/>
      <c r="U84" s="221"/>
      <c r="V84" s="258"/>
      <c r="W84" s="258"/>
      <c r="X84" s="262">
        <f t="shared" si="4"/>
        <v>0</v>
      </c>
      <c r="Y84" s="263">
        <f t="shared" si="5"/>
        <v>0</v>
      </c>
      <c r="Z84" s="79" t="str">
        <f>IFERROR(ROUNDDOWN(ROUND(#REF!*#REF!,0)*#REF!,0)*2,"")</f>
        <v/>
      </c>
    </row>
    <row r="85" spans="1:26" ht="36.75" customHeight="1">
      <c r="A85" s="80">
        <f t="shared" si="6"/>
        <v>75</v>
      </c>
      <c r="B85" s="77" t="str">
        <f>IF(基本情報入力シート!C114="","",基本情報入力シート!C114)</f>
        <v/>
      </c>
      <c r="C85" s="148" t="str">
        <f>IF(基本情報入力シート!M114="","",基本情報入力シート!M114)</f>
        <v/>
      </c>
      <c r="D85" s="149" t="str">
        <f>IF(基本情報入力シート!R114="","",基本情報入力シート!R114)</f>
        <v/>
      </c>
      <c r="E85" s="149" t="str">
        <f>IF(基本情報入力シート!W114="","",基本情報入力シート!W114)</f>
        <v/>
      </c>
      <c r="F85" s="149" t="str">
        <f>IF(基本情報入力シート!X114="","",基本情報入力シート!X114)</f>
        <v/>
      </c>
      <c r="G85" s="149" t="str">
        <f>IF(基本情報入力シート!Y114="","",基本情報入力シート!Y114)</f>
        <v/>
      </c>
      <c r="H85" s="91" t="s">
        <v>8</v>
      </c>
      <c r="I85" s="92">
        <v>6</v>
      </c>
      <c r="J85" s="93" t="s">
        <v>95</v>
      </c>
      <c r="K85" s="218"/>
      <c r="L85" s="94" t="s">
        <v>96</v>
      </c>
      <c r="M85" s="95">
        <v>6</v>
      </c>
      <c r="N85" s="96" t="s">
        <v>95</v>
      </c>
      <c r="O85" s="218"/>
      <c r="P85" s="93" t="s">
        <v>98</v>
      </c>
      <c r="Q85" s="97" t="s">
        <v>11</v>
      </c>
      <c r="R85" s="98" t="str">
        <f t="shared" si="7"/>
        <v/>
      </c>
      <c r="S85" s="97" t="s">
        <v>97</v>
      </c>
      <c r="T85" s="221"/>
      <c r="U85" s="221"/>
      <c r="V85" s="258"/>
      <c r="W85" s="258"/>
      <c r="X85" s="262">
        <f t="shared" si="4"/>
        <v>0</v>
      </c>
      <c r="Y85" s="263">
        <f t="shared" si="5"/>
        <v>0</v>
      </c>
      <c r="Z85" s="79" t="str">
        <f>IFERROR(ROUNDDOWN(ROUND(#REF!*#REF!,0)*#REF!,0)*2,"")</f>
        <v/>
      </c>
    </row>
    <row r="86" spans="1:26" ht="36.75" customHeight="1">
      <c r="A86" s="80">
        <f t="shared" si="6"/>
        <v>76</v>
      </c>
      <c r="B86" s="77" t="str">
        <f>IF(基本情報入力シート!C115="","",基本情報入力シート!C115)</f>
        <v/>
      </c>
      <c r="C86" s="148" t="str">
        <f>IF(基本情報入力シート!M115="","",基本情報入力シート!M115)</f>
        <v/>
      </c>
      <c r="D86" s="149" t="str">
        <f>IF(基本情報入力シート!R115="","",基本情報入力シート!R115)</f>
        <v/>
      </c>
      <c r="E86" s="149" t="str">
        <f>IF(基本情報入力シート!W115="","",基本情報入力シート!W115)</f>
        <v/>
      </c>
      <c r="F86" s="149" t="str">
        <f>IF(基本情報入力シート!X115="","",基本情報入力シート!X115)</f>
        <v/>
      </c>
      <c r="G86" s="160" t="str">
        <f>IF(基本情報入力シート!Y115="","",基本情報入力シート!Y115)</f>
        <v/>
      </c>
      <c r="H86" s="91" t="s">
        <v>8</v>
      </c>
      <c r="I86" s="92">
        <v>6</v>
      </c>
      <c r="J86" s="93" t="s">
        <v>95</v>
      </c>
      <c r="K86" s="218"/>
      <c r="L86" s="94" t="s">
        <v>96</v>
      </c>
      <c r="M86" s="95">
        <v>6</v>
      </c>
      <c r="N86" s="96" t="s">
        <v>95</v>
      </c>
      <c r="O86" s="218"/>
      <c r="P86" s="93" t="s">
        <v>98</v>
      </c>
      <c r="Q86" s="97" t="s">
        <v>99</v>
      </c>
      <c r="R86" s="98" t="str">
        <f t="shared" si="7"/>
        <v/>
      </c>
      <c r="S86" s="97" t="s">
        <v>100</v>
      </c>
      <c r="T86" s="221"/>
      <c r="U86" s="221"/>
      <c r="V86" s="258"/>
      <c r="W86" s="258"/>
      <c r="X86" s="262">
        <f t="shared" si="4"/>
        <v>0</v>
      </c>
      <c r="Y86" s="263">
        <f t="shared" si="5"/>
        <v>0</v>
      </c>
      <c r="Z86" s="79" t="str">
        <f>IFERROR(ROUNDDOWN(ROUND(#REF!*#REF!,0)*#REF!,0)*2,"")</f>
        <v/>
      </c>
    </row>
    <row r="87" spans="1:26" ht="36.75" customHeight="1">
      <c r="A87" s="80">
        <f t="shared" si="6"/>
        <v>77</v>
      </c>
      <c r="B87" s="77" t="str">
        <f>IF(基本情報入力シート!C116="","",基本情報入力シート!C116)</f>
        <v/>
      </c>
      <c r="C87" s="148" t="str">
        <f>IF(基本情報入力シート!M116="","",基本情報入力シート!M116)</f>
        <v/>
      </c>
      <c r="D87" s="149" t="str">
        <f>IF(基本情報入力シート!R116="","",基本情報入力シート!R116)</f>
        <v/>
      </c>
      <c r="E87" s="149" t="str">
        <f>IF(基本情報入力シート!W116="","",基本情報入力シート!W116)</f>
        <v/>
      </c>
      <c r="F87" s="149" t="str">
        <f>IF(基本情報入力シート!X116="","",基本情報入力シート!X116)</f>
        <v/>
      </c>
      <c r="G87" s="149" t="str">
        <f>IF(基本情報入力シート!Y116="","",基本情報入力シート!Y116)</f>
        <v/>
      </c>
      <c r="H87" s="91" t="s">
        <v>8</v>
      </c>
      <c r="I87" s="92">
        <v>6</v>
      </c>
      <c r="J87" s="93" t="s">
        <v>95</v>
      </c>
      <c r="K87" s="218"/>
      <c r="L87" s="94" t="s">
        <v>96</v>
      </c>
      <c r="M87" s="95">
        <v>6</v>
      </c>
      <c r="N87" s="96" t="s">
        <v>95</v>
      </c>
      <c r="O87" s="218"/>
      <c r="P87" s="93" t="s">
        <v>98</v>
      </c>
      <c r="Q87" s="97" t="s">
        <v>11</v>
      </c>
      <c r="R87" s="98" t="str">
        <f t="shared" si="7"/>
        <v/>
      </c>
      <c r="S87" s="97" t="s">
        <v>97</v>
      </c>
      <c r="T87" s="221"/>
      <c r="U87" s="221"/>
      <c r="V87" s="258"/>
      <c r="W87" s="258"/>
      <c r="X87" s="262">
        <f t="shared" si="4"/>
        <v>0</v>
      </c>
      <c r="Y87" s="263">
        <f t="shared" si="5"/>
        <v>0</v>
      </c>
      <c r="Z87" s="79" t="str">
        <f>IFERROR(ROUNDDOWN(ROUND(#REF!*#REF!,0)*#REF!,0)*2,"")</f>
        <v/>
      </c>
    </row>
    <row r="88" spans="1:26" ht="36.75" customHeight="1">
      <c r="A88" s="80">
        <f t="shared" si="6"/>
        <v>78</v>
      </c>
      <c r="B88" s="77" t="str">
        <f>IF(基本情報入力シート!C117="","",基本情報入力シート!C117)</f>
        <v/>
      </c>
      <c r="C88" s="148" t="str">
        <f>IF(基本情報入力シート!M117="","",基本情報入力シート!M117)</f>
        <v/>
      </c>
      <c r="D88" s="149" t="str">
        <f>IF(基本情報入力シート!R117="","",基本情報入力シート!R117)</f>
        <v/>
      </c>
      <c r="E88" s="149" t="str">
        <f>IF(基本情報入力シート!W117="","",基本情報入力シート!W117)</f>
        <v/>
      </c>
      <c r="F88" s="149" t="str">
        <f>IF(基本情報入力シート!X117="","",基本情報入力シート!X117)</f>
        <v/>
      </c>
      <c r="G88" s="160" t="str">
        <f>IF(基本情報入力シート!Y117="","",基本情報入力シート!Y117)</f>
        <v/>
      </c>
      <c r="H88" s="91" t="s">
        <v>8</v>
      </c>
      <c r="I88" s="92">
        <v>6</v>
      </c>
      <c r="J88" s="93" t="s">
        <v>95</v>
      </c>
      <c r="K88" s="218"/>
      <c r="L88" s="94" t="s">
        <v>96</v>
      </c>
      <c r="M88" s="95">
        <v>6</v>
      </c>
      <c r="N88" s="96" t="s">
        <v>95</v>
      </c>
      <c r="O88" s="218"/>
      <c r="P88" s="93" t="s">
        <v>98</v>
      </c>
      <c r="Q88" s="97" t="s">
        <v>99</v>
      </c>
      <c r="R88" s="98" t="str">
        <f t="shared" si="7"/>
        <v/>
      </c>
      <c r="S88" s="97" t="s">
        <v>100</v>
      </c>
      <c r="T88" s="221"/>
      <c r="U88" s="221"/>
      <c r="V88" s="258"/>
      <c r="W88" s="258"/>
      <c r="X88" s="262">
        <f t="shared" si="4"/>
        <v>0</v>
      </c>
      <c r="Y88" s="263">
        <f t="shared" si="5"/>
        <v>0</v>
      </c>
      <c r="Z88" s="79" t="str">
        <f>IFERROR(ROUNDDOWN(ROUND(#REF!*#REF!,0)*#REF!,0)*2,"")</f>
        <v/>
      </c>
    </row>
    <row r="89" spans="1:26" ht="36.75" customHeight="1">
      <c r="A89" s="80">
        <f t="shared" si="6"/>
        <v>79</v>
      </c>
      <c r="B89" s="77" t="str">
        <f>IF(基本情報入力シート!C118="","",基本情報入力シート!C118)</f>
        <v/>
      </c>
      <c r="C89" s="148" t="str">
        <f>IF(基本情報入力シート!M118="","",基本情報入力シート!M118)</f>
        <v/>
      </c>
      <c r="D89" s="149" t="str">
        <f>IF(基本情報入力シート!R118="","",基本情報入力シート!R118)</f>
        <v/>
      </c>
      <c r="E89" s="149" t="str">
        <f>IF(基本情報入力シート!W118="","",基本情報入力シート!W118)</f>
        <v/>
      </c>
      <c r="F89" s="149" t="str">
        <f>IF(基本情報入力シート!X118="","",基本情報入力シート!X118)</f>
        <v/>
      </c>
      <c r="G89" s="149" t="str">
        <f>IF(基本情報入力シート!Y118="","",基本情報入力シート!Y118)</f>
        <v/>
      </c>
      <c r="H89" s="91" t="s">
        <v>8</v>
      </c>
      <c r="I89" s="92">
        <v>6</v>
      </c>
      <c r="J89" s="93" t="s">
        <v>95</v>
      </c>
      <c r="K89" s="218"/>
      <c r="L89" s="94" t="s">
        <v>96</v>
      </c>
      <c r="M89" s="95">
        <v>6</v>
      </c>
      <c r="N89" s="96" t="s">
        <v>95</v>
      </c>
      <c r="O89" s="218"/>
      <c r="P89" s="93" t="s">
        <v>98</v>
      </c>
      <c r="Q89" s="97" t="s">
        <v>11</v>
      </c>
      <c r="R89" s="98" t="str">
        <f t="shared" si="7"/>
        <v/>
      </c>
      <c r="S89" s="97" t="s">
        <v>97</v>
      </c>
      <c r="T89" s="221"/>
      <c r="U89" s="221"/>
      <c r="V89" s="258"/>
      <c r="W89" s="258"/>
      <c r="X89" s="262">
        <f t="shared" si="4"/>
        <v>0</v>
      </c>
      <c r="Y89" s="263">
        <f t="shared" si="5"/>
        <v>0</v>
      </c>
      <c r="Z89" s="79" t="str">
        <f>IFERROR(ROUNDDOWN(ROUND(#REF!*#REF!,0)*#REF!,0)*2,"")</f>
        <v/>
      </c>
    </row>
    <row r="90" spans="1:26" ht="36.75" customHeight="1">
      <c r="A90" s="80">
        <f t="shared" si="6"/>
        <v>80</v>
      </c>
      <c r="B90" s="77" t="str">
        <f>IF(基本情報入力シート!C119="","",基本情報入力シート!C119)</f>
        <v/>
      </c>
      <c r="C90" s="148" t="str">
        <f>IF(基本情報入力シート!M119="","",基本情報入力シート!M119)</f>
        <v/>
      </c>
      <c r="D90" s="149" t="str">
        <f>IF(基本情報入力シート!R119="","",基本情報入力シート!R119)</f>
        <v/>
      </c>
      <c r="E90" s="149" t="str">
        <f>IF(基本情報入力シート!W119="","",基本情報入力シート!W119)</f>
        <v/>
      </c>
      <c r="F90" s="149" t="str">
        <f>IF(基本情報入力シート!X119="","",基本情報入力シート!X119)</f>
        <v/>
      </c>
      <c r="G90" s="160" t="str">
        <f>IF(基本情報入力シート!Y119="","",基本情報入力シート!Y119)</f>
        <v/>
      </c>
      <c r="H90" s="91" t="s">
        <v>8</v>
      </c>
      <c r="I90" s="92">
        <v>6</v>
      </c>
      <c r="J90" s="93" t="s">
        <v>95</v>
      </c>
      <c r="K90" s="218"/>
      <c r="L90" s="94" t="s">
        <v>96</v>
      </c>
      <c r="M90" s="95">
        <v>6</v>
      </c>
      <c r="N90" s="96" t="s">
        <v>95</v>
      </c>
      <c r="O90" s="218"/>
      <c r="P90" s="93" t="s">
        <v>98</v>
      </c>
      <c r="Q90" s="97" t="s">
        <v>99</v>
      </c>
      <c r="R90" s="98" t="str">
        <f t="shared" si="7"/>
        <v/>
      </c>
      <c r="S90" s="97" t="s">
        <v>100</v>
      </c>
      <c r="T90" s="221"/>
      <c r="U90" s="221"/>
      <c r="V90" s="258"/>
      <c r="W90" s="258"/>
      <c r="X90" s="262">
        <f t="shared" si="4"/>
        <v>0</v>
      </c>
      <c r="Y90" s="263">
        <f t="shared" si="5"/>
        <v>0</v>
      </c>
      <c r="Z90" s="79" t="str">
        <f>IFERROR(ROUNDDOWN(ROUND(#REF!*#REF!,0)*#REF!,0)*2,"")</f>
        <v/>
      </c>
    </row>
    <row r="91" spans="1:26" ht="36.75" customHeight="1">
      <c r="A91" s="80">
        <f t="shared" si="6"/>
        <v>81</v>
      </c>
      <c r="B91" s="77" t="str">
        <f>IF(基本情報入力シート!C120="","",基本情報入力シート!C120)</f>
        <v/>
      </c>
      <c r="C91" s="148" t="str">
        <f>IF(基本情報入力シート!M120="","",基本情報入力シート!M120)</f>
        <v/>
      </c>
      <c r="D91" s="149" t="str">
        <f>IF(基本情報入力シート!R120="","",基本情報入力シート!R120)</f>
        <v/>
      </c>
      <c r="E91" s="149" t="str">
        <f>IF(基本情報入力シート!W120="","",基本情報入力シート!W120)</f>
        <v/>
      </c>
      <c r="F91" s="149" t="str">
        <f>IF(基本情報入力シート!X120="","",基本情報入力シート!X120)</f>
        <v/>
      </c>
      <c r="G91" s="149" t="str">
        <f>IF(基本情報入力シート!Y120="","",基本情報入力シート!Y120)</f>
        <v/>
      </c>
      <c r="H91" s="91" t="s">
        <v>8</v>
      </c>
      <c r="I91" s="92">
        <v>6</v>
      </c>
      <c r="J91" s="93" t="s">
        <v>95</v>
      </c>
      <c r="K91" s="218"/>
      <c r="L91" s="94" t="s">
        <v>96</v>
      </c>
      <c r="M91" s="95">
        <v>6</v>
      </c>
      <c r="N91" s="96" t="s">
        <v>95</v>
      </c>
      <c r="O91" s="218"/>
      <c r="P91" s="93" t="s">
        <v>98</v>
      </c>
      <c r="Q91" s="97" t="s">
        <v>11</v>
      </c>
      <c r="R91" s="98" t="str">
        <f t="shared" si="7"/>
        <v/>
      </c>
      <c r="S91" s="97" t="s">
        <v>97</v>
      </c>
      <c r="T91" s="221"/>
      <c r="U91" s="221"/>
      <c r="V91" s="258"/>
      <c r="W91" s="258"/>
      <c r="X91" s="262">
        <f t="shared" si="4"/>
        <v>0</v>
      </c>
      <c r="Y91" s="263">
        <f t="shared" si="5"/>
        <v>0</v>
      </c>
      <c r="Z91" s="79" t="str">
        <f>IFERROR(ROUNDDOWN(ROUND(#REF!*#REF!,0)*#REF!,0)*2,"")</f>
        <v/>
      </c>
    </row>
    <row r="92" spans="1:26" ht="36.75" customHeight="1">
      <c r="A92" s="80">
        <f t="shared" si="6"/>
        <v>82</v>
      </c>
      <c r="B92" s="77" t="str">
        <f>IF(基本情報入力シート!C121="","",基本情報入力シート!C121)</f>
        <v/>
      </c>
      <c r="C92" s="148" t="str">
        <f>IF(基本情報入力シート!M121="","",基本情報入力シート!M121)</f>
        <v/>
      </c>
      <c r="D92" s="149" t="str">
        <f>IF(基本情報入力シート!R121="","",基本情報入力シート!R121)</f>
        <v/>
      </c>
      <c r="E92" s="149" t="str">
        <f>IF(基本情報入力シート!W121="","",基本情報入力シート!W121)</f>
        <v/>
      </c>
      <c r="F92" s="149" t="str">
        <f>IF(基本情報入力シート!X121="","",基本情報入力シート!X121)</f>
        <v/>
      </c>
      <c r="G92" s="160" t="str">
        <f>IF(基本情報入力シート!Y121="","",基本情報入力シート!Y121)</f>
        <v/>
      </c>
      <c r="H92" s="91" t="s">
        <v>8</v>
      </c>
      <c r="I92" s="92">
        <v>6</v>
      </c>
      <c r="J92" s="93" t="s">
        <v>95</v>
      </c>
      <c r="K92" s="218"/>
      <c r="L92" s="94" t="s">
        <v>96</v>
      </c>
      <c r="M92" s="95">
        <v>6</v>
      </c>
      <c r="N92" s="96" t="s">
        <v>95</v>
      </c>
      <c r="O92" s="218"/>
      <c r="P92" s="93" t="s">
        <v>98</v>
      </c>
      <c r="Q92" s="97" t="s">
        <v>99</v>
      </c>
      <c r="R92" s="98" t="str">
        <f t="shared" si="7"/>
        <v/>
      </c>
      <c r="S92" s="97" t="s">
        <v>100</v>
      </c>
      <c r="T92" s="221"/>
      <c r="U92" s="221"/>
      <c r="V92" s="258"/>
      <c r="W92" s="258"/>
      <c r="X92" s="262">
        <f t="shared" si="4"/>
        <v>0</v>
      </c>
      <c r="Y92" s="263">
        <f t="shared" si="5"/>
        <v>0</v>
      </c>
      <c r="Z92" s="79" t="str">
        <f>IFERROR(ROUNDDOWN(ROUND(#REF!*#REF!,0)*#REF!,0)*2,"")</f>
        <v/>
      </c>
    </row>
    <row r="93" spans="1:26" ht="36.75" customHeight="1">
      <c r="A93" s="80">
        <f t="shared" si="6"/>
        <v>83</v>
      </c>
      <c r="B93" s="77" t="str">
        <f>IF(基本情報入力シート!C122="","",基本情報入力シート!C122)</f>
        <v/>
      </c>
      <c r="C93" s="148" t="str">
        <f>IF(基本情報入力シート!M122="","",基本情報入力シート!M122)</f>
        <v/>
      </c>
      <c r="D93" s="149" t="str">
        <f>IF(基本情報入力シート!R122="","",基本情報入力シート!R122)</f>
        <v/>
      </c>
      <c r="E93" s="149" t="str">
        <f>IF(基本情報入力シート!W122="","",基本情報入力シート!W122)</f>
        <v/>
      </c>
      <c r="F93" s="149" t="str">
        <f>IF(基本情報入力シート!X122="","",基本情報入力シート!X122)</f>
        <v/>
      </c>
      <c r="G93" s="149" t="str">
        <f>IF(基本情報入力シート!Y122="","",基本情報入力シート!Y122)</f>
        <v/>
      </c>
      <c r="H93" s="91" t="s">
        <v>8</v>
      </c>
      <c r="I93" s="92">
        <v>6</v>
      </c>
      <c r="J93" s="93" t="s">
        <v>95</v>
      </c>
      <c r="K93" s="218"/>
      <c r="L93" s="94" t="s">
        <v>96</v>
      </c>
      <c r="M93" s="95">
        <v>6</v>
      </c>
      <c r="N93" s="96" t="s">
        <v>95</v>
      </c>
      <c r="O93" s="218"/>
      <c r="P93" s="93" t="s">
        <v>98</v>
      </c>
      <c r="Q93" s="97" t="s">
        <v>11</v>
      </c>
      <c r="R93" s="98" t="str">
        <f t="shared" si="7"/>
        <v/>
      </c>
      <c r="S93" s="97" t="s">
        <v>97</v>
      </c>
      <c r="T93" s="221"/>
      <c r="U93" s="221"/>
      <c r="V93" s="258"/>
      <c r="W93" s="258"/>
      <c r="X93" s="262">
        <f t="shared" si="4"/>
        <v>0</v>
      </c>
      <c r="Y93" s="263">
        <f t="shared" si="5"/>
        <v>0</v>
      </c>
      <c r="Z93" s="79" t="str">
        <f>IFERROR(ROUNDDOWN(ROUND(#REF!*#REF!,0)*#REF!,0)*2,"")</f>
        <v/>
      </c>
    </row>
    <row r="94" spans="1:26" ht="36.75" customHeight="1">
      <c r="A94" s="80">
        <f t="shared" si="6"/>
        <v>84</v>
      </c>
      <c r="B94" s="77" t="str">
        <f>IF(基本情報入力シート!C123="","",基本情報入力シート!C123)</f>
        <v/>
      </c>
      <c r="C94" s="148" t="str">
        <f>IF(基本情報入力シート!M123="","",基本情報入力シート!M123)</f>
        <v/>
      </c>
      <c r="D94" s="149" t="str">
        <f>IF(基本情報入力シート!R123="","",基本情報入力シート!R123)</f>
        <v/>
      </c>
      <c r="E94" s="149" t="str">
        <f>IF(基本情報入力シート!W123="","",基本情報入力シート!W123)</f>
        <v/>
      </c>
      <c r="F94" s="149" t="str">
        <f>IF(基本情報入力シート!X123="","",基本情報入力シート!X123)</f>
        <v/>
      </c>
      <c r="G94" s="160" t="str">
        <f>IF(基本情報入力シート!Y123="","",基本情報入力シート!Y123)</f>
        <v/>
      </c>
      <c r="H94" s="91" t="s">
        <v>8</v>
      </c>
      <c r="I94" s="92">
        <v>6</v>
      </c>
      <c r="J94" s="93" t="s">
        <v>95</v>
      </c>
      <c r="K94" s="218"/>
      <c r="L94" s="94" t="s">
        <v>96</v>
      </c>
      <c r="M94" s="95">
        <v>6</v>
      </c>
      <c r="N94" s="96" t="s">
        <v>95</v>
      </c>
      <c r="O94" s="218"/>
      <c r="P94" s="93" t="s">
        <v>98</v>
      </c>
      <c r="Q94" s="97" t="s">
        <v>99</v>
      </c>
      <c r="R94" s="98" t="str">
        <f t="shared" si="7"/>
        <v/>
      </c>
      <c r="S94" s="97" t="s">
        <v>100</v>
      </c>
      <c r="T94" s="221"/>
      <c r="U94" s="221"/>
      <c r="V94" s="258"/>
      <c r="W94" s="258"/>
      <c r="X94" s="262">
        <f t="shared" si="4"/>
        <v>0</v>
      </c>
      <c r="Y94" s="263">
        <f t="shared" si="5"/>
        <v>0</v>
      </c>
      <c r="Z94" s="79" t="str">
        <f>IFERROR(ROUNDDOWN(ROUND(#REF!*#REF!,0)*#REF!,0)*2,"")</f>
        <v/>
      </c>
    </row>
    <row r="95" spans="1:26" ht="36.75" customHeight="1">
      <c r="A95" s="80">
        <f t="shared" si="6"/>
        <v>85</v>
      </c>
      <c r="B95" s="77" t="str">
        <f>IF(基本情報入力シート!C124="","",基本情報入力シート!C124)</f>
        <v/>
      </c>
      <c r="C95" s="148" t="str">
        <f>IF(基本情報入力シート!M124="","",基本情報入力シート!M124)</f>
        <v/>
      </c>
      <c r="D95" s="149" t="str">
        <f>IF(基本情報入力シート!R124="","",基本情報入力シート!R124)</f>
        <v/>
      </c>
      <c r="E95" s="149" t="str">
        <f>IF(基本情報入力シート!W124="","",基本情報入力シート!W124)</f>
        <v/>
      </c>
      <c r="F95" s="149" t="str">
        <f>IF(基本情報入力シート!X124="","",基本情報入力シート!X124)</f>
        <v/>
      </c>
      <c r="G95" s="149" t="str">
        <f>IF(基本情報入力シート!Y124="","",基本情報入力シート!Y124)</f>
        <v/>
      </c>
      <c r="H95" s="91" t="s">
        <v>8</v>
      </c>
      <c r="I95" s="92">
        <v>6</v>
      </c>
      <c r="J95" s="93" t="s">
        <v>95</v>
      </c>
      <c r="K95" s="218"/>
      <c r="L95" s="94" t="s">
        <v>96</v>
      </c>
      <c r="M95" s="95">
        <v>6</v>
      </c>
      <c r="N95" s="96" t="s">
        <v>95</v>
      </c>
      <c r="O95" s="218"/>
      <c r="P95" s="93" t="s">
        <v>98</v>
      </c>
      <c r="Q95" s="97" t="s">
        <v>11</v>
      </c>
      <c r="R95" s="98" t="str">
        <f t="shared" si="7"/>
        <v/>
      </c>
      <c r="S95" s="97" t="s">
        <v>97</v>
      </c>
      <c r="T95" s="221"/>
      <c r="U95" s="221"/>
      <c r="V95" s="258"/>
      <c r="W95" s="258"/>
      <c r="X95" s="262">
        <f t="shared" si="4"/>
        <v>0</v>
      </c>
      <c r="Y95" s="263">
        <f t="shared" si="5"/>
        <v>0</v>
      </c>
      <c r="Z95" s="79" t="str">
        <f>IFERROR(ROUNDDOWN(ROUND(#REF!*#REF!,0)*#REF!,0)*2,"")</f>
        <v/>
      </c>
    </row>
    <row r="96" spans="1:26" ht="36.75" customHeight="1">
      <c r="A96" s="80">
        <f t="shared" si="6"/>
        <v>86</v>
      </c>
      <c r="B96" s="77" t="str">
        <f>IF(基本情報入力シート!C125="","",基本情報入力シート!C125)</f>
        <v/>
      </c>
      <c r="C96" s="148" t="str">
        <f>IF(基本情報入力シート!M125="","",基本情報入力シート!M125)</f>
        <v/>
      </c>
      <c r="D96" s="149"/>
      <c r="E96" s="149" t="str">
        <f>IF(基本情報入力シート!W125="","",基本情報入力シート!W125)</f>
        <v/>
      </c>
      <c r="F96" s="149" t="str">
        <f>IF(基本情報入力シート!X125="","",基本情報入力シート!X125)</f>
        <v/>
      </c>
      <c r="G96" s="160" t="str">
        <f>IF(基本情報入力シート!Y125="","",基本情報入力シート!Y125)</f>
        <v/>
      </c>
      <c r="H96" s="91" t="s">
        <v>8</v>
      </c>
      <c r="I96" s="92">
        <v>6</v>
      </c>
      <c r="J96" s="93" t="s">
        <v>95</v>
      </c>
      <c r="K96" s="218"/>
      <c r="L96" s="94" t="s">
        <v>96</v>
      </c>
      <c r="M96" s="95">
        <v>6</v>
      </c>
      <c r="N96" s="96" t="s">
        <v>95</v>
      </c>
      <c r="O96" s="218"/>
      <c r="P96" s="93" t="s">
        <v>98</v>
      </c>
      <c r="Q96" s="97" t="s">
        <v>99</v>
      </c>
      <c r="R96" s="98" t="str">
        <f t="shared" si="7"/>
        <v/>
      </c>
      <c r="S96" s="97" t="s">
        <v>100</v>
      </c>
      <c r="T96" s="221"/>
      <c r="U96" s="221"/>
      <c r="V96" s="258"/>
      <c r="W96" s="258"/>
      <c r="X96" s="262">
        <f t="shared" si="4"/>
        <v>0</v>
      </c>
      <c r="Y96" s="263">
        <f t="shared" si="5"/>
        <v>0</v>
      </c>
      <c r="Z96" s="79" t="str">
        <f>IFERROR(ROUNDDOWN(ROUND(#REF!*#REF!,0)*#REF!,0)*2,"")</f>
        <v/>
      </c>
    </row>
    <row r="97" spans="1:26" ht="36.75" customHeight="1">
      <c r="A97" s="80">
        <f t="shared" si="6"/>
        <v>87</v>
      </c>
      <c r="B97" s="77" t="str">
        <f>IF(基本情報入力シート!C126="","",基本情報入力シート!C126)</f>
        <v/>
      </c>
      <c r="C97" s="148" t="str">
        <f>IF(基本情報入力シート!M126="","",基本情報入力シート!M126)</f>
        <v/>
      </c>
      <c r="D97" s="149" t="str">
        <f>IF(基本情報入力シート!R126="","",基本情報入力シート!R126)</f>
        <v/>
      </c>
      <c r="E97" s="149" t="str">
        <f>IF(基本情報入力シート!W126="","",基本情報入力シート!W126)</f>
        <v/>
      </c>
      <c r="F97" s="149" t="str">
        <f>IF(基本情報入力シート!X126="","",基本情報入力シート!X126)</f>
        <v/>
      </c>
      <c r="G97" s="149" t="str">
        <f>IF(基本情報入力シート!Y126="","",基本情報入力シート!Y126)</f>
        <v/>
      </c>
      <c r="H97" s="91" t="s">
        <v>8</v>
      </c>
      <c r="I97" s="92">
        <v>6</v>
      </c>
      <c r="J97" s="93" t="s">
        <v>95</v>
      </c>
      <c r="K97" s="218"/>
      <c r="L97" s="94" t="s">
        <v>96</v>
      </c>
      <c r="M97" s="95">
        <v>6</v>
      </c>
      <c r="N97" s="96" t="s">
        <v>95</v>
      </c>
      <c r="O97" s="218"/>
      <c r="P97" s="93" t="s">
        <v>98</v>
      </c>
      <c r="Q97" s="97" t="s">
        <v>11</v>
      </c>
      <c r="R97" s="98" t="str">
        <f t="shared" si="7"/>
        <v/>
      </c>
      <c r="S97" s="97" t="s">
        <v>97</v>
      </c>
      <c r="T97" s="221"/>
      <c r="U97" s="221"/>
      <c r="V97" s="258"/>
      <c r="W97" s="258"/>
      <c r="X97" s="262">
        <f t="shared" si="4"/>
        <v>0</v>
      </c>
      <c r="Y97" s="263">
        <f t="shared" si="5"/>
        <v>0</v>
      </c>
      <c r="Z97" s="79" t="str">
        <f>IFERROR(ROUNDDOWN(ROUND(#REF!*#REF!,0)*#REF!,0)*2,"")</f>
        <v/>
      </c>
    </row>
    <row r="98" spans="1:26" ht="36.75" customHeight="1">
      <c r="A98" s="80">
        <f t="shared" si="6"/>
        <v>88</v>
      </c>
      <c r="B98" s="77" t="str">
        <f>IF(基本情報入力シート!C127="","",基本情報入力シート!C127)</f>
        <v/>
      </c>
      <c r="C98" s="148" t="str">
        <f>IF(基本情報入力シート!M127="","",基本情報入力シート!M127)</f>
        <v/>
      </c>
      <c r="D98" s="149" t="str">
        <f>IF(基本情報入力シート!R127="","",基本情報入力シート!R127)</f>
        <v/>
      </c>
      <c r="E98" s="149" t="str">
        <f>IF(基本情報入力シート!W127="","",基本情報入力シート!W127)</f>
        <v/>
      </c>
      <c r="F98" s="149" t="str">
        <f>IF(基本情報入力シート!X127="","",基本情報入力シート!X127)</f>
        <v/>
      </c>
      <c r="G98" s="160" t="str">
        <f>IF(基本情報入力シート!Y127="","",基本情報入力シート!Y127)</f>
        <v/>
      </c>
      <c r="H98" s="91" t="s">
        <v>8</v>
      </c>
      <c r="I98" s="92">
        <v>6</v>
      </c>
      <c r="J98" s="93" t="s">
        <v>95</v>
      </c>
      <c r="K98" s="218"/>
      <c r="L98" s="94" t="s">
        <v>96</v>
      </c>
      <c r="M98" s="95">
        <v>6</v>
      </c>
      <c r="N98" s="96" t="s">
        <v>95</v>
      </c>
      <c r="O98" s="218"/>
      <c r="P98" s="93" t="s">
        <v>98</v>
      </c>
      <c r="Q98" s="97" t="s">
        <v>99</v>
      </c>
      <c r="R98" s="98" t="str">
        <f t="shared" si="7"/>
        <v/>
      </c>
      <c r="S98" s="97" t="s">
        <v>100</v>
      </c>
      <c r="T98" s="221"/>
      <c r="U98" s="221"/>
      <c r="V98" s="258"/>
      <c r="W98" s="258"/>
      <c r="X98" s="262">
        <f t="shared" si="4"/>
        <v>0</v>
      </c>
      <c r="Y98" s="263">
        <f t="shared" si="5"/>
        <v>0</v>
      </c>
      <c r="Z98" s="79" t="str">
        <f>IFERROR(ROUNDDOWN(ROUND(#REF!*#REF!,0)*#REF!,0)*2,"")</f>
        <v/>
      </c>
    </row>
    <row r="99" spans="1:26" ht="36.75" customHeight="1">
      <c r="A99" s="80">
        <f t="shared" si="6"/>
        <v>89</v>
      </c>
      <c r="B99" s="77" t="str">
        <f>IF(基本情報入力シート!C128="","",基本情報入力シート!C128)</f>
        <v/>
      </c>
      <c r="C99" s="148" t="str">
        <f>IF(基本情報入力シート!M128="","",基本情報入力シート!M128)</f>
        <v/>
      </c>
      <c r="D99" s="149" t="str">
        <f>IF(基本情報入力シート!R128="","",基本情報入力シート!R128)</f>
        <v/>
      </c>
      <c r="E99" s="149" t="str">
        <f>IF(基本情報入力シート!W128="","",基本情報入力シート!W128)</f>
        <v/>
      </c>
      <c r="F99" s="149" t="str">
        <f>IF(基本情報入力シート!X128="","",基本情報入力シート!X128)</f>
        <v/>
      </c>
      <c r="G99" s="149" t="str">
        <f>IF(基本情報入力シート!Y128="","",基本情報入力シート!Y128)</f>
        <v/>
      </c>
      <c r="H99" s="91" t="s">
        <v>8</v>
      </c>
      <c r="I99" s="92">
        <v>6</v>
      </c>
      <c r="J99" s="93" t="s">
        <v>95</v>
      </c>
      <c r="K99" s="218"/>
      <c r="L99" s="94" t="s">
        <v>96</v>
      </c>
      <c r="M99" s="95">
        <v>6</v>
      </c>
      <c r="N99" s="96" t="s">
        <v>95</v>
      </c>
      <c r="O99" s="218"/>
      <c r="P99" s="93" t="s">
        <v>98</v>
      </c>
      <c r="Q99" s="97" t="s">
        <v>11</v>
      </c>
      <c r="R99" s="98" t="str">
        <f t="shared" si="7"/>
        <v/>
      </c>
      <c r="S99" s="97" t="s">
        <v>97</v>
      </c>
      <c r="T99" s="221"/>
      <c r="U99" s="221"/>
      <c r="V99" s="258"/>
      <c r="W99" s="258"/>
      <c r="X99" s="262">
        <f t="shared" si="4"/>
        <v>0</v>
      </c>
      <c r="Y99" s="263">
        <f t="shared" si="5"/>
        <v>0</v>
      </c>
      <c r="Z99" s="79" t="str">
        <f>IFERROR(ROUNDDOWN(ROUND(#REF!*#REF!,0)*#REF!,0)*2,"")</f>
        <v/>
      </c>
    </row>
    <row r="100" spans="1:26" ht="36.75" customHeight="1">
      <c r="A100" s="80">
        <f t="shared" si="6"/>
        <v>90</v>
      </c>
      <c r="B100" s="77" t="str">
        <f>IF(基本情報入力シート!C129="","",基本情報入力シート!C129)</f>
        <v/>
      </c>
      <c r="C100" s="148" t="str">
        <f>IF(基本情報入力シート!M129="","",基本情報入力シート!M129)</f>
        <v/>
      </c>
      <c r="D100" s="149" t="str">
        <f>IF(基本情報入力シート!R129="","",基本情報入力シート!R129)</f>
        <v/>
      </c>
      <c r="E100" s="149" t="str">
        <f>IF(基本情報入力シート!W129="","",基本情報入力シート!W129)</f>
        <v/>
      </c>
      <c r="F100" s="149" t="str">
        <f>IF(基本情報入力シート!X129="","",基本情報入力シート!X129)</f>
        <v/>
      </c>
      <c r="G100" s="160" t="str">
        <f>IF(基本情報入力シート!Y129="","",基本情報入力シート!Y129)</f>
        <v/>
      </c>
      <c r="H100" s="91" t="s">
        <v>8</v>
      </c>
      <c r="I100" s="92">
        <v>6</v>
      </c>
      <c r="J100" s="93" t="s">
        <v>95</v>
      </c>
      <c r="K100" s="218"/>
      <c r="L100" s="94" t="s">
        <v>96</v>
      </c>
      <c r="M100" s="95">
        <v>6</v>
      </c>
      <c r="N100" s="96" t="s">
        <v>95</v>
      </c>
      <c r="O100" s="218"/>
      <c r="P100" s="93" t="s">
        <v>98</v>
      </c>
      <c r="Q100" s="97" t="s">
        <v>99</v>
      </c>
      <c r="R100" s="98" t="str">
        <f t="shared" si="7"/>
        <v/>
      </c>
      <c r="S100" s="97" t="s">
        <v>100</v>
      </c>
      <c r="T100" s="221"/>
      <c r="U100" s="221"/>
      <c r="V100" s="258"/>
      <c r="W100" s="258"/>
      <c r="X100" s="262">
        <f t="shared" si="4"/>
        <v>0</v>
      </c>
      <c r="Y100" s="263">
        <f t="shared" si="5"/>
        <v>0</v>
      </c>
      <c r="Z100" s="79" t="str">
        <f>IFERROR(ROUNDDOWN(ROUND(#REF!*#REF!,0)*#REF!,0)*2,"")</f>
        <v/>
      </c>
    </row>
    <row r="101" spans="1:26" ht="36.75" customHeight="1">
      <c r="A101" s="80">
        <f t="shared" si="6"/>
        <v>91</v>
      </c>
      <c r="B101" s="77" t="str">
        <f>IF(基本情報入力シート!C130="","",基本情報入力シート!C130)</f>
        <v/>
      </c>
      <c r="C101" s="148" t="str">
        <f>IF(基本情報入力シート!M130="","",基本情報入力シート!M130)</f>
        <v/>
      </c>
      <c r="D101" s="149" t="str">
        <f>IF(基本情報入力シート!R130="","",基本情報入力シート!R130)</f>
        <v/>
      </c>
      <c r="E101" s="149" t="str">
        <f>IF(基本情報入力シート!W130="","",基本情報入力シート!W130)</f>
        <v/>
      </c>
      <c r="F101" s="149" t="str">
        <f>IF(基本情報入力シート!X130="","",基本情報入力シート!X130)</f>
        <v/>
      </c>
      <c r="G101" s="149" t="str">
        <f>IF(基本情報入力シート!Y130="","",基本情報入力シート!Y130)</f>
        <v/>
      </c>
      <c r="H101" s="91" t="s">
        <v>8</v>
      </c>
      <c r="I101" s="92">
        <v>6</v>
      </c>
      <c r="J101" s="93" t="s">
        <v>95</v>
      </c>
      <c r="K101" s="218"/>
      <c r="L101" s="94" t="s">
        <v>96</v>
      </c>
      <c r="M101" s="95">
        <v>6</v>
      </c>
      <c r="N101" s="96" t="s">
        <v>95</v>
      </c>
      <c r="O101" s="218"/>
      <c r="P101" s="93" t="s">
        <v>98</v>
      </c>
      <c r="Q101" s="97" t="s">
        <v>11</v>
      </c>
      <c r="R101" s="98" t="str">
        <f t="shared" si="7"/>
        <v/>
      </c>
      <c r="S101" s="97" t="s">
        <v>97</v>
      </c>
      <c r="T101" s="221"/>
      <c r="U101" s="221"/>
      <c r="V101" s="258"/>
      <c r="W101" s="258"/>
      <c r="X101" s="262">
        <f t="shared" si="4"/>
        <v>0</v>
      </c>
      <c r="Y101" s="263">
        <f t="shared" si="5"/>
        <v>0</v>
      </c>
      <c r="Z101" s="79" t="str">
        <f>IFERROR(ROUNDDOWN(ROUND(#REF!*#REF!,0)*#REF!,0)*2,"")</f>
        <v/>
      </c>
    </row>
    <row r="102" spans="1:26" ht="36.75" customHeight="1">
      <c r="A102" s="80">
        <f t="shared" si="6"/>
        <v>92</v>
      </c>
      <c r="B102" s="77" t="str">
        <f>IF(基本情報入力シート!C131="","",基本情報入力シート!C131)</f>
        <v/>
      </c>
      <c r="C102" s="148" t="str">
        <f>IF(基本情報入力シート!M131="","",基本情報入力シート!M131)</f>
        <v/>
      </c>
      <c r="D102" s="149" t="str">
        <f>IF(基本情報入力シート!R131="","",基本情報入力シート!R131)</f>
        <v/>
      </c>
      <c r="E102" s="149" t="str">
        <f>IF(基本情報入力シート!W131="","",基本情報入力シート!W131)</f>
        <v/>
      </c>
      <c r="F102" s="149" t="str">
        <f>IF(基本情報入力シート!X131="","",基本情報入力シート!X131)</f>
        <v/>
      </c>
      <c r="G102" s="160" t="str">
        <f>IF(基本情報入力シート!Y131="","",基本情報入力シート!Y131)</f>
        <v/>
      </c>
      <c r="H102" s="91" t="s">
        <v>8</v>
      </c>
      <c r="I102" s="92">
        <v>6</v>
      </c>
      <c r="J102" s="93" t="s">
        <v>95</v>
      </c>
      <c r="K102" s="218"/>
      <c r="L102" s="94" t="s">
        <v>96</v>
      </c>
      <c r="M102" s="95">
        <v>6</v>
      </c>
      <c r="N102" s="96" t="s">
        <v>95</v>
      </c>
      <c r="O102" s="218"/>
      <c r="P102" s="93" t="s">
        <v>98</v>
      </c>
      <c r="Q102" s="97" t="s">
        <v>99</v>
      </c>
      <c r="R102" s="98" t="str">
        <f t="shared" si="7"/>
        <v/>
      </c>
      <c r="S102" s="97" t="s">
        <v>100</v>
      </c>
      <c r="T102" s="221"/>
      <c r="U102" s="221"/>
      <c r="V102" s="258"/>
      <c r="W102" s="258"/>
      <c r="X102" s="262">
        <f t="shared" si="4"/>
        <v>0</v>
      </c>
      <c r="Y102" s="263">
        <f t="shared" si="5"/>
        <v>0</v>
      </c>
      <c r="Z102" s="79" t="str">
        <f>IFERROR(ROUNDDOWN(ROUND(#REF!*#REF!,0)*#REF!,0)*2,"")</f>
        <v/>
      </c>
    </row>
    <row r="103" spans="1:26" ht="36.75" customHeight="1">
      <c r="A103" s="80">
        <f t="shared" si="6"/>
        <v>93</v>
      </c>
      <c r="B103" s="77" t="str">
        <f>IF(基本情報入力シート!C132="","",基本情報入力シート!C132)</f>
        <v/>
      </c>
      <c r="C103" s="148" t="str">
        <f>IF(基本情報入力シート!M132="","",基本情報入力シート!M132)</f>
        <v/>
      </c>
      <c r="D103" s="149" t="str">
        <f>IF(基本情報入力シート!R132="","",基本情報入力シート!R132)</f>
        <v/>
      </c>
      <c r="E103" s="149" t="str">
        <f>IF(基本情報入力シート!W132="","",基本情報入力シート!W132)</f>
        <v/>
      </c>
      <c r="F103" s="149" t="str">
        <f>IF(基本情報入力シート!X132="","",基本情報入力シート!X132)</f>
        <v/>
      </c>
      <c r="G103" s="149" t="str">
        <f>IF(基本情報入力シート!Y132="","",基本情報入力シート!Y132)</f>
        <v/>
      </c>
      <c r="H103" s="91" t="s">
        <v>8</v>
      </c>
      <c r="I103" s="92">
        <v>6</v>
      </c>
      <c r="J103" s="93" t="s">
        <v>95</v>
      </c>
      <c r="K103" s="218"/>
      <c r="L103" s="94" t="s">
        <v>96</v>
      </c>
      <c r="M103" s="95">
        <v>6</v>
      </c>
      <c r="N103" s="96" t="s">
        <v>95</v>
      </c>
      <c r="O103" s="218"/>
      <c r="P103" s="93" t="s">
        <v>98</v>
      </c>
      <c r="Q103" s="97" t="s">
        <v>11</v>
      </c>
      <c r="R103" s="98" t="str">
        <f t="shared" si="7"/>
        <v/>
      </c>
      <c r="S103" s="97" t="s">
        <v>97</v>
      </c>
      <c r="T103" s="221"/>
      <c r="U103" s="221"/>
      <c r="V103" s="258"/>
      <c r="W103" s="258"/>
      <c r="X103" s="262">
        <f t="shared" si="4"/>
        <v>0</v>
      </c>
      <c r="Y103" s="263">
        <f t="shared" si="5"/>
        <v>0</v>
      </c>
      <c r="Z103" s="79" t="str">
        <f>IFERROR(ROUNDDOWN(ROUND(#REF!*#REF!,0)*#REF!,0)*2,"")</f>
        <v/>
      </c>
    </row>
    <row r="104" spans="1:26" ht="36.75" customHeight="1">
      <c r="A104" s="80">
        <f t="shared" si="6"/>
        <v>94</v>
      </c>
      <c r="B104" s="77" t="str">
        <f>IF(基本情報入力シート!C133="","",基本情報入力シート!C133)</f>
        <v/>
      </c>
      <c r="C104" s="148" t="str">
        <f>IF(基本情報入力シート!M133="","",基本情報入力シート!M133)</f>
        <v/>
      </c>
      <c r="D104" s="149" t="str">
        <f>IF(基本情報入力シート!R133="","",基本情報入力シート!R133)</f>
        <v/>
      </c>
      <c r="E104" s="149" t="str">
        <f>IF(基本情報入力シート!W133="","",基本情報入力シート!W133)</f>
        <v/>
      </c>
      <c r="F104" s="149" t="str">
        <f>IF(基本情報入力シート!X133="","",基本情報入力シート!X133)</f>
        <v/>
      </c>
      <c r="G104" s="160" t="str">
        <f>IF(基本情報入力シート!Y133="","",基本情報入力シート!Y133)</f>
        <v/>
      </c>
      <c r="H104" s="91" t="s">
        <v>8</v>
      </c>
      <c r="I104" s="92">
        <v>6</v>
      </c>
      <c r="J104" s="93" t="s">
        <v>95</v>
      </c>
      <c r="K104" s="218"/>
      <c r="L104" s="94" t="s">
        <v>96</v>
      </c>
      <c r="M104" s="95">
        <v>6</v>
      </c>
      <c r="N104" s="96" t="s">
        <v>95</v>
      </c>
      <c r="O104" s="218"/>
      <c r="P104" s="93" t="s">
        <v>98</v>
      </c>
      <c r="Q104" s="97" t="s">
        <v>99</v>
      </c>
      <c r="R104" s="98" t="str">
        <f t="shared" si="7"/>
        <v/>
      </c>
      <c r="S104" s="97" t="s">
        <v>100</v>
      </c>
      <c r="T104" s="221"/>
      <c r="U104" s="221"/>
      <c r="V104" s="258"/>
      <c r="W104" s="258"/>
      <c r="X104" s="262">
        <f t="shared" si="4"/>
        <v>0</v>
      </c>
      <c r="Y104" s="263">
        <f t="shared" si="5"/>
        <v>0</v>
      </c>
      <c r="Z104" s="79" t="str">
        <f>IFERROR(ROUNDDOWN(ROUND(#REF!*#REF!,0)*#REF!,0)*2,"")</f>
        <v/>
      </c>
    </row>
    <row r="105" spans="1:26" ht="36.75" customHeight="1">
      <c r="A105" s="80">
        <f t="shared" si="6"/>
        <v>95</v>
      </c>
      <c r="B105" s="77" t="str">
        <f>IF(基本情報入力シート!C134="","",基本情報入力シート!C134)</f>
        <v/>
      </c>
      <c r="C105" s="148" t="str">
        <f>IF(基本情報入力シート!M134="","",基本情報入力シート!M134)</f>
        <v/>
      </c>
      <c r="D105" s="149" t="str">
        <f>IF(基本情報入力シート!R134="","",基本情報入力シート!R134)</f>
        <v/>
      </c>
      <c r="E105" s="149" t="str">
        <f>IF(基本情報入力シート!W134="","",基本情報入力シート!W134)</f>
        <v/>
      </c>
      <c r="F105" s="149" t="str">
        <f>IF(基本情報入力シート!X134="","",基本情報入力シート!X134)</f>
        <v/>
      </c>
      <c r="G105" s="149" t="str">
        <f>IF(基本情報入力シート!Y134="","",基本情報入力シート!Y134)</f>
        <v/>
      </c>
      <c r="H105" s="91" t="s">
        <v>8</v>
      </c>
      <c r="I105" s="92">
        <v>6</v>
      </c>
      <c r="J105" s="93" t="s">
        <v>95</v>
      </c>
      <c r="K105" s="218"/>
      <c r="L105" s="94" t="s">
        <v>96</v>
      </c>
      <c r="M105" s="95">
        <v>6</v>
      </c>
      <c r="N105" s="96" t="s">
        <v>95</v>
      </c>
      <c r="O105" s="218"/>
      <c r="P105" s="93" t="s">
        <v>98</v>
      </c>
      <c r="Q105" s="97" t="s">
        <v>11</v>
      </c>
      <c r="R105" s="98" t="str">
        <f t="shared" si="7"/>
        <v/>
      </c>
      <c r="S105" s="97" t="s">
        <v>97</v>
      </c>
      <c r="T105" s="221"/>
      <c r="U105" s="221"/>
      <c r="V105" s="258"/>
      <c r="W105" s="258"/>
      <c r="X105" s="262">
        <f t="shared" si="4"/>
        <v>0</v>
      </c>
      <c r="Y105" s="263">
        <f t="shared" si="5"/>
        <v>0</v>
      </c>
      <c r="Z105" s="79" t="str">
        <f>IFERROR(ROUNDDOWN(ROUND(#REF!*#REF!,0)*#REF!,0)*2,"")</f>
        <v/>
      </c>
    </row>
    <row r="106" spans="1:26" ht="36.75" customHeight="1">
      <c r="A106" s="80">
        <f t="shared" si="6"/>
        <v>96</v>
      </c>
      <c r="B106" s="77" t="str">
        <f>IF(基本情報入力シート!C135="","",基本情報入力シート!C135)</f>
        <v/>
      </c>
      <c r="C106" s="148" t="str">
        <f>IF(基本情報入力シート!M135="","",基本情報入力シート!M135)</f>
        <v/>
      </c>
      <c r="D106" s="149" t="str">
        <f>IF(基本情報入力シート!R135="","",基本情報入力シート!R135)</f>
        <v/>
      </c>
      <c r="E106" s="149" t="str">
        <f>IF(基本情報入力シート!W135="","",基本情報入力シート!W135)</f>
        <v/>
      </c>
      <c r="F106" s="149" t="str">
        <f>IF(基本情報入力シート!X135="","",基本情報入力シート!X135)</f>
        <v/>
      </c>
      <c r="G106" s="160" t="str">
        <f>IF(基本情報入力シート!Y135="","",基本情報入力シート!Y135)</f>
        <v/>
      </c>
      <c r="H106" s="91" t="s">
        <v>8</v>
      </c>
      <c r="I106" s="92">
        <v>6</v>
      </c>
      <c r="J106" s="93" t="s">
        <v>95</v>
      </c>
      <c r="K106" s="218"/>
      <c r="L106" s="94" t="s">
        <v>96</v>
      </c>
      <c r="M106" s="95">
        <v>6</v>
      </c>
      <c r="N106" s="96" t="s">
        <v>95</v>
      </c>
      <c r="O106" s="218"/>
      <c r="P106" s="93" t="s">
        <v>98</v>
      </c>
      <c r="Q106" s="97" t="s">
        <v>99</v>
      </c>
      <c r="R106" s="98" t="str">
        <f t="shared" si="7"/>
        <v/>
      </c>
      <c r="S106" s="97" t="s">
        <v>100</v>
      </c>
      <c r="T106" s="221"/>
      <c r="U106" s="221"/>
      <c r="V106" s="258"/>
      <c r="W106" s="258"/>
      <c r="X106" s="262">
        <f t="shared" si="4"/>
        <v>0</v>
      </c>
      <c r="Y106" s="263">
        <f t="shared" si="5"/>
        <v>0</v>
      </c>
      <c r="Z106" s="79" t="str">
        <f>IFERROR(ROUNDDOWN(ROUND(#REF!*#REF!,0)*#REF!,0)*2,"")</f>
        <v/>
      </c>
    </row>
    <row r="107" spans="1:26" ht="36.75" customHeight="1">
      <c r="A107" s="80">
        <f t="shared" si="6"/>
        <v>97</v>
      </c>
      <c r="B107" s="77" t="str">
        <f>IF(基本情報入力シート!C136="","",基本情報入力シート!C136)</f>
        <v/>
      </c>
      <c r="C107" s="148" t="str">
        <f>IF(基本情報入力シート!M136="","",基本情報入力シート!M136)</f>
        <v/>
      </c>
      <c r="D107" s="149" t="str">
        <f>IF(基本情報入力シート!R136="","",基本情報入力シート!R136)</f>
        <v/>
      </c>
      <c r="E107" s="149" t="str">
        <f>IF(基本情報入力シート!W136="","",基本情報入力シート!W136)</f>
        <v/>
      </c>
      <c r="F107" s="149" t="str">
        <f>IF(基本情報入力シート!X136="","",基本情報入力シート!X136)</f>
        <v/>
      </c>
      <c r="G107" s="149" t="str">
        <f>IF(基本情報入力シート!Y136="","",基本情報入力シート!Y136)</f>
        <v/>
      </c>
      <c r="H107" s="91" t="s">
        <v>8</v>
      </c>
      <c r="I107" s="92">
        <v>6</v>
      </c>
      <c r="J107" s="93" t="s">
        <v>95</v>
      </c>
      <c r="K107" s="218"/>
      <c r="L107" s="94" t="s">
        <v>96</v>
      </c>
      <c r="M107" s="95">
        <v>6</v>
      </c>
      <c r="N107" s="96" t="s">
        <v>95</v>
      </c>
      <c r="O107" s="218"/>
      <c r="P107" s="93" t="s">
        <v>98</v>
      </c>
      <c r="Q107" s="97" t="s">
        <v>11</v>
      </c>
      <c r="R107" s="98" t="str">
        <f t="shared" si="7"/>
        <v/>
      </c>
      <c r="S107" s="97" t="s">
        <v>97</v>
      </c>
      <c r="T107" s="221"/>
      <c r="U107" s="221"/>
      <c r="V107" s="258"/>
      <c r="W107" s="258"/>
      <c r="X107" s="262">
        <f t="shared" si="4"/>
        <v>0</v>
      </c>
      <c r="Y107" s="263">
        <f t="shared" si="5"/>
        <v>0</v>
      </c>
      <c r="Z107" s="79" t="str">
        <f>IFERROR(ROUNDDOWN(ROUND(#REF!*#REF!,0)*#REF!,0)*2,"")</f>
        <v/>
      </c>
    </row>
    <row r="108" spans="1:26" ht="36.75" customHeight="1">
      <c r="A108" s="80">
        <f t="shared" si="6"/>
        <v>98</v>
      </c>
      <c r="B108" s="77" t="str">
        <f>IF(基本情報入力シート!C137="","",基本情報入力シート!C137)</f>
        <v/>
      </c>
      <c r="C108" s="148" t="str">
        <f>IF(基本情報入力シート!M137="","",基本情報入力シート!M137)</f>
        <v/>
      </c>
      <c r="D108" s="149" t="str">
        <f>IF(基本情報入力シート!R137="","",基本情報入力シート!R137)</f>
        <v/>
      </c>
      <c r="E108" s="149" t="str">
        <f>IF(基本情報入力シート!W137="","",基本情報入力シート!W137)</f>
        <v/>
      </c>
      <c r="F108" s="149" t="str">
        <f>IF(基本情報入力シート!X137="","",基本情報入力シート!X137)</f>
        <v/>
      </c>
      <c r="G108" s="160" t="str">
        <f>IF(基本情報入力シート!Y137="","",基本情報入力シート!Y137)</f>
        <v/>
      </c>
      <c r="H108" s="91" t="s">
        <v>8</v>
      </c>
      <c r="I108" s="92">
        <v>6</v>
      </c>
      <c r="J108" s="93" t="s">
        <v>95</v>
      </c>
      <c r="K108" s="218"/>
      <c r="L108" s="94" t="s">
        <v>96</v>
      </c>
      <c r="M108" s="95">
        <v>6</v>
      </c>
      <c r="N108" s="96" t="s">
        <v>95</v>
      </c>
      <c r="O108" s="218"/>
      <c r="P108" s="93" t="s">
        <v>98</v>
      </c>
      <c r="Q108" s="97" t="s">
        <v>99</v>
      </c>
      <c r="R108" s="98" t="str">
        <f t="shared" si="7"/>
        <v/>
      </c>
      <c r="S108" s="97" t="s">
        <v>100</v>
      </c>
      <c r="T108" s="221"/>
      <c r="U108" s="221"/>
      <c r="V108" s="258"/>
      <c r="W108" s="258"/>
      <c r="X108" s="262">
        <f t="shared" si="4"/>
        <v>0</v>
      </c>
      <c r="Y108" s="263">
        <f t="shared" si="5"/>
        <v>0</v>
      </c>
      <c r="Z108" s="79" t="str">
        <f>IFERROR(ROUNDDOWN(ROUND(#REF!*#REF!,0)*#REF!,0)*2,"")</f>
        <v/>
      </c>
    </row>
    <row r="109" spans="1:26" ht="36.75" customHeight="1">
      <c r="A109" s="80">
        <f t="shared" si="6"/>
        <v>99</v>
      </c>
      <c r="B109" s="77" t="str">
        <f>IF(基本情報入力シート!C138="","",基本情報入力シート!C138)</f>
        <v/>
      </c>
      <c r="C109" s="148" t="str">
        <f>IF(基本情報入力シート!M138="","",基本情報入力シート!M138)</f>
        <v/>
      </c>
      <c r="D109" s="149" t="str">
        <f>IF(基本情報入力シート!R138="","",基本情報入力シート!R138)</f>
        <v/>
      </c>
      <c r="E109" s="149" t="str">
        <f>IF(基本情報入力シート!W138="","",基本情報入力シート!W138)</f>
        <v/>
      </c>
      <c r="F109" s="149" t="str">
        <f>IF(基本情報入力シート!X138="","",基本情報入力シート!X138)</f>
        <v/>
      </c>
      <c r="G109" s="149" t="str">
        <f>IF(基本情報入力シート!Y138="","",基本情報入力シート!Y138)</f>
        <v/>
      </c>
      <c r="H109" s="91" t="s">
        <v>8</v>
      </c>
      <c r="I109" s="92">
        <v>6</v>
      </c>
      <c r="J109" s="93" t="s">
        <v>95</v>
      </c>
      <c r="K109" s="218"/>
      <c r="L109" s="94" t="s">
        <v>96</v>
      </c>
      <c r="M109" s="95">
        <v>6</v>
      </c>
      <c r="N109" s="96" t="s">
        <v>95</v>
      </c>
      <c r="O109" s="218"/>
      <c r="P109" s="93" t="s">
        <v>98</v>
      </c>
      <c r="Q109" s="97" t="s">
        <v>11</v>
      </c>
      <c r="R109" s="98" t="str">
        <f t="shared" si="7"/>
        <v/>
      </c>
      <c r="S109" s="97" t="s">
        <v>97</v>
      </c>
      <c r="T109" s="221"/>
      <c r="U109" s="221"/>
      <c r="V109" s="258"/>
      <c r="W109" s="258"/>
      <c r="X109" s="262">
        <f t="shared" si="4"/>
        <v>0</v>
      </c>
      <c r="Y109" s="263">
        <f t="shared" si="5"/>
        <v>0</v>
      </c>
      <c r="Z109" s="79" t="str">
        <f>IFERROR(ROUNDDOWN(ROUND(#REF!*#REF!,0)*#REF!,0)*2,"")</f>
        <v/>
      </c>
    </row>
    <row r="110" spans="1:26" ht="36.75" customHeight="1" thickBot="1">
      <c r="A110" s="81">
        <f t="shared" si="6"/>
        <v>100</v>
      </c>
      <c r="B110" s="88" t="str">
        <f>IF(基本情報入力シート!C139="","",基本情報入力シート!C139)</f>
        <v/>
      </c>
      <c r="C110" s="274" t="str">
        <f>IF(基本情報入力シート!M139="","",基本情報入力シート!M139)</f>
        <v/>
      </c>
      <c r="D110" s="273" t="str">
        <f>IF(基本情報入力シート!R139="","",基本情報入力シート!R139)</f>
        <v/>
      </c>
      <c r="E110" s="158" t="str">
        <f>IF(基本情報入力シート!W139="","",基本情報入力シート!W139)</f>
        <v/>
      </c>
      <c r="F110" s="273" t="str">
        <f>IF(基本情報入力シート!X139="","",基本情報入力シート!X139)</f>
        <v/>
      </c>
      <c r="G110" s="158" t="str">
        <f>IF(基本情報入力シート!Y139="","",基本情報入力シート!Y139)</f>
        <v/>
      </c>
      <c r="H110" s="138" t="s">
        <v>8</v>
      </c>
      <c r="I110" s="139">
        <v>6</v>
      </c>
      <c r="J110" s="140" t="s">
        <v>95</v>
      </c>
      <c r="K110" s="219"/>
      <c r="L110" s="141" t="s">
        <v>96</v>
      </c>
      <c r="M110" s="142">
        <v>6</v>
      </c>
      <c r="N110" s="143" t="s">
        <v>95</v>
      </c>
      <c r="O110" s="219"/>
      <c r="P110" s="140" t="s">
        <v>98</v>
      </c>
      <c r="Q110" s="144" t="s">
        <v>99</v>
      </c>
      <c r="R110" s="145" t="str">
        <f t="shared" si="7"/>
        <v/>
      </c>
      <c r="S110" s="144" t="s">
        <v>100</v>
      </c>
      <c r="T110" s="222"/>
      <c r="U110" s="222"/>
      <c r="V110" s="259"/>
      <c r="W110" s="259"/>
      <c r="X110" s="264">
        <f t="shared" si="4"/>
        <v>0</v>
      </c>
      <c r="Y110" s="265">
        <f t="shared" si="5"/>
        <v>0</v>
      </c>
      <c r="Z110" s="79" t="str">
        <f>IFERROR(ROUNDDOWN(ROUND(#REF!*#REF!,0)*#REF!,0)*2,"")</f>
        <v/>
      </c>
    </row>
  </sheetData>
  <sheetProtection sheet="1" objects="1" scenarios="1"/>
  <mergeCells count="14">
    <mergeCell ref="V3:Y6"/>
    <mergeCell ref="A3:B3"/>
    <mergeCell ref="C3:F3"/>
    <mergeCell ref="A5:E5"/>
    <mergeCell ref="A8:A10"/>
    <mergeCell ref="B8:B10"/>
    <mergeCell ref="C8:C10"/>
    <mergeCell ref="D8:E9"/>
    <mergeCell ref="F8:F10"/>
    <mergeCell ref="Y9:Y10"/>
    <mergeCell ref="X8:X10"/>
    <mergeCell ref="G8:G10"/>
    <mergeCell ref="H8:S10"/>
    <mergeCell ref="T8:W9"/>
  </mergeCells>
  <phoneticPr fontId="7"/>
  <dataValidations count="1">
    <dataValidation imeMode="halfAlpha" allowBlank="1" showInputMessage="1" showErrorMessage="1" sqref="O11:O110 I11:I110 M11:M110 K11:K110 B11:C110 F11:F110"/>
  </dataValidations>
  <printOptions horizontalCentered="1"/>
  <pageMargins left="0.39370078740157483" right="0.39370078740157483" top="0.6692913385826772" bottom="0.62992125984251968" header="0.31496062992125984" footer="0.35433070866141736"/>
  <pageSetup paperSize="9" scale="50" fitToHeight="0"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10"/>
  <sheetViews>
    <sheetView view="pageBreakPreview" zoomScale="75" zoomScaleNormal="85" zoomScaleSheetLayoutView="75" zoomScalePageLayoutView="70" workbookViewId="0">
      <selection activeCell="K11" sqref="K11"/>
    </sheetView>
  </sheetViews>
  <sheetFormatPr defaultColWidth="2.44140625" defaultRowHeight="13.2"/>
  <cols>
    <col min="1" max="1" width="4" customWidth="1"/>
    <col min="2" max="2" width="16.6640625" customWidth="1"/>
    <col min="3" max="3" width="20.44140625" style="70"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3" width="15.6640625" hidden="1" customWidth="1"/>
    <col min="24" max="25" width="15.6640625" customWidth="1"/>
  </cols>
  <sheetData>
    <row r="1" spans="1:26" ht="21" customHeight="1" thickBot="1">
      <c r="A1" s="191" t="s">
        <v>1886</v>
      </c>
      <c r="D1" s="69" t="s">
        <v>1858</v>
      </c>
      <c r="H1" s="71"/>
      <c r="I1" s="71"/>
      <c r="J1" s="71"/>
      <c r="K1" s="71"/>
      <c r="X1" s="99" t="s">
        <v>13</v>
      </c>
      <c r="Y1" s="100" t="str">
        <f>基本情報入力シート!C18</f>
        <v>福島県</v>
      </c>
    </row>
    <row r="2" spans="1:26" ht="21" customHeight="1" thickBot="1">
      <c r="B2" s="69"/>
      <c r="C2" s="72"/>
      <c r="D2" s="69"/>
      <c r="E2" s="69"/>
      <c r="F2" s="69"/>
      <c r="T2" s="90"/>
      <c r="U2" s="90"/>
    </row>
    <row r="3" spans="1:26" ht="27" customHeight="1" thickBot="1">
      <c r="A3" s="529" t="s">
        <v>18</v>
      </c>
      <c r="B3" s="530"/>
      <c r="C3" s="531" t="str">
        <f>IF(基本情報入力シート!M23="","",基本情報入力シート!M23)</f>
        <v/>
      </c>
      <c r="D3" s="532"/>
      <c r="E3" s="532"/>
      <c r="F3" s="533"/>
      <c r="G3" s="223" t="s">
        <v>1921</v>
      </c>
      <c r="H3" s="567" t="s">
        <v>1941</v>
      </c>
      <c r="I3" s="567"/>
      <c r="J3" s="567"/>
      <c r="K3" s="567"/>
      <c r="L3" s="567"/>
      <c r="M3" s="567"/>
      <c r="N3" s="567"/>
      <c r="O3" s="567"/>
      <c r="P3" s="567"/>
      <c r="Q3" s="567"/>
      <c r="R3" s="567"/>
      <c r="S3" s="567"/>
      <c r="T3" s="567"/>
      <c r="U3" s="567"/>
      <c r="V3" s="567"/>
      <c r="W3" s="567"/>
      <c r="X3" s="567"/>
      <c r="Y3" s="567"/>
    </row>
    <row r="4" spans="1:26" ht="21" customHeight="1" thickBot="1">
      <c r="A4" s="68"/>
      <c r="B4" s="68"/>
      <c r="C4" s="73"/>
      <c r="D4" s="74"/>
      <c r="E4" s="74"/>
      <c r="F4" s="74"/>
      <c r="G4" s="11"/>
      <c r="H4" s="567"/>
      <c r="I4" s="567"/>
      <c r="J4" s="567"/>
      <c r="K4" s="567"/>
      <c r="L4" s="567"/>
      <c r="M4" s="567"/>
      <c r="N4" s="567"/>
      <c r="O4" s="567"/>
      <c r="P4" s="567"/>
      <c r="Q4" s="567"/>
      <c r="R4" s="567"/>
      <c r="S4" s="567"/>
      <c r="T4" s="567"/>
      <c r="U4" s="567"/>
      <c r="V4" s="567"/>
      <c r="W4" s="567"/>
      <c r="X4" s="567"/>
      <c r="Y4" s="567"/>
    </row>
    <row r="5" spans="1:26" ht="27.75" customHeight="1" thickBot="1">
      <c r="A5" s="534" t="s">
        <v>1859</v>
      </c>
      <c r="B5" s="535"/>
      <c r="C5" s="535"/>
      <c r="D5" s="535"/>
      <c r="E5" s="535"/>
      <c r="F5" s="75">
        <f>IFERROR(SUM(X:X),"")</f>
        <v>0</v>
      </c>
      <c r="G5" s="47"/>
      <c r="H5" s="567"/>
      <c r="I5" s="567"/>
      <c r="J5" s="567"/>
      <c r="K5" s="567"/>
      <c r="L5" s="567"/>
      <c r="M5" s="567"/>
      <c r="N5" s="567"/>
      <c r="O5" s="567"/>
      <c r="P5" s="567"/>
      <c r="Q5" s="567"/>
      <c r="R5" s="567"/>
      <c r="S5" s="567"/>
      <c r="T5" s="567"/>
      <c r="U5" s="567"/>
      <c r="V5" s="567"/>
      <c r="W5" s="567"/>
      <c r="X5" s="567"/>
      <c r="Y5" s="567"/>
    </row>
    <row r="6" spans="1:26" ht="27.75" customHeight="1" thickBot="1">
      <c r="A6" s="195"/>
      <c r="B6" s="192" t="s">
        <v>1884</v>
      </c>
      <c r="C6" s="193"/>
      <c r="D6" s="193"/>
      <c r="E6" s="194"/>
      <c r="F6" s="75">
        <f>IFERROR(SUM(Y:Y),"")</f>
        <v>0</v>
      </c>
      <c r="G6" s="47"/>
      <c r="H6" s="567"/>
      <c r="I6" s="567"/>
      <c r="J6" s="567"/>
      <c r="K6" s="567"/>
      <c r="L6" s="567"/>
      <c r="M6" s="567"/>
      <c r="N6" s="567"/>
      <c r="O6" s="567"/>
      <c r="P6" s="567"/>
      <c r="Q6" s="567"/>
      <c r="R6" s="567"/>
      <c r="S6" s="567"/>
      <c r="T6" s="567"/>
      <c r="U6" s="567"/>
      <c r="V6" s="567"/>
      <c r="W6" s="567"/>
      <c r="X6" s="567"/>
      <c r="Y6" s="567"/>
    </row>
    <row r="7" spans="1:26" ht="21" customHeight="1" thickBot="1">
      <c r="T7" s="76"/>
    </row>
    <row r="8" spans="1:26" ht="42.75" customHeight="1">
      <c r="A8" s="536"/>
      <c r="B8" s="539" t="s">
        <v>1864</v>
      </c>
      <c r="C8" s="539" t="s">
        <v>31</v>
      </c>
      <c r="D8" s="542" t="s">
        <v>35</v>
      </c>
      <c r="E8" s="542"/>
      <c r="F8" s="544" t="s">
        <v>45</v>
      </c>
      <c r="G8" s="544" t="s">
        <v>6</v>
      </c>
      <c r="H8" s="552" t="s">
        <v>101</v>
      </c>
      <c r="I8" s="553"/>
      <c r="J8" s="553"/>
      <c r="K8" s="553"/>
      <c r="L8" s="553"/>
      <c r="M8" s="553"/>
      <c r="N8" s="553"/>
      <c r="O8" s="553"/>
      <c r="P8" s="553"/>
      <c r="Q8" s="553"/>
      <c r="R8" s="553"/>
      <c r="S8" s="554"/>
      <c r="T8" s="561" t="s">
        <v>1936</v>
      </c>
      <c r="U8" s="562"/>
      <c r="V8" s="562"/>
      <c r="W8" s="563"/>
      <c r="X8" s="549" t="s">
        <v>1860</v>
      </c>
      <c r="Y8" s="87"/>
    </row>
    <row r="9" spans="1:26" ht="39" customHeight="1">
      <c r="A9" s="537"/>
      <c r="B9" s="540"/>
      <c r="C9" s="540"/>
      <c r="D9" s="543"/>
      <c r="E9" s="543"/>
      <c r="F9" s="545"/>
      <c r="G9" s="545"/>
      <c r="H9" s="555"/>
      <c r="I9" s="556"/>
      <c r="J9" s="556"/>
      <c r="K9" s="556"/>
      <c r="L9" s="556"/>
      <c r="M9" s="556"/>
      <c r="N9" s="556"/>
      <c r="O9" s="556"/>
      <c r="P9" s="556"/>
      <c r="Q9" s="556"/>
      <c r="R9" s="556"/>
      <c r="S9" s="557"/>
      <c r="T9" s="564"/>
      <c r="U9" s="565"/>
      <c r="V9" s="565"/>
      <c r="W9" s="566"/>
      <c r="X9" s="550"/>
      <c r="Y9" s="547" t="s">
        <v>1885</v>
      </c>
    </row>
    <row r="10" spans="1:26" ht="57.75" customHeight="1" thickBot="1">
      <c r="A10" s="538"/>
      <c r="B10" s="541"/>
      <c r="C10" s="541"/>
      <c r="D10" s="86" t="s">
        <v>36</v>
      </c>
      <c r="E10" s="86" t="s">
        <v>37</v>
      </c>
      <c r="F10" s="546"/>
      <c r="G10" s="546"/>
      <c r="H10" s="558"/>
      <c r="I10" s="559"/>
      <c r="J10" s="559"/>
      <c r="K10" s="559"/>
      <c r="L10" s="559"/>
      <c r="M10" s="559"/>
      <c r="N10" s="559"/>
      <c r="O10" s="559"/>
      <c r="P10" s="559"/>
      <c r="Q10" s="559"/>
      <c r="R10" s="559"/>
      <c r="S10" s="560"/>
      <c r="T10" s="256" t="s">
        <v>1937</v>
      </c>
      <c r="U10" s="256" t="s">
        <v>1938</v>
      </c>
      <c r="V10" s="256" t="s">
        <v>1939</v>
      </c>
      <c r="W10" s="256" t="s">
        <v>1940</v>
      </c>
      <c r="X10" s="551"/>
      <c r="Y10" s="548"/>
    </row>
    <row r="11" spans="1:26" ht="36.75" customHeight="1">
      <c r="A11" s="128">
        <v>1</v>
      </c>
      <c r="B11" s="129" t="str">
        <f>IF(基本情報入力シート!C40="","",基本情報入力シート!C40)</f>
        <v/>
      </c>
      <c r="C11" s="146" t="str">
        <f>IF(基本情報入力シート!M40="","",基本情報入力シート!M40)</f>
        <v/>
      </c>
      <c r="D11" s="147" t="str">
        <f>IF(基本情報入力シート!R40="","",基本情報入力シート!R40)</f>
        <v/>
      </c>
      <c r="E11" s="147" t="str">
        <f>IF(基本情報入力シート!W40="","",基本情報入力シート!W40)</f>
        <v/>
      </c>
      <c r="F11" s="147" t="str">
        <f>IF(基本情報入力シート!X40="","",基本情報入力シート!X40)</f>
        <v/>
      </c>
      <c r="G11" s="159" t="str">
        <f>IF(基本情報入力シート!Y40="","",基本情報入力シート!Y40)</f>
        <v/>
      </c>
      <c r="H11" s="268" t="s">
        <v>8</v>
      </c>
      <c r="I11" s="267">
        <v>6</v>
      </c>
      <c r="J11" s="269" t="s">
        <v>95</v>
      </c>
      <c r="K11" s="275" t="str">
        <f>IF('別紙様式3-2（交付金）【入力用】'!K11="","",'別紙様式3-2（交付金）【入力用】'!K11)</f>
        <v/>
      </c>
      <c r="L11" s="270" t="s">
        <v>96</v>
      </c>
      <c r="M11" s="267">
        <v>6</v>
      </c>
      <c r="N11" s="270" t="s">
        <v>95</v>
      </c>
      <c r="O11" s="275" t="str">
        <f>IF('別紙様式3-2（交付金）【入力用】'!O11="","",'別紙様式3-2（交付金）【入力用】'!O11)</f>
        <v/>
      </c>
      <c r="P11" s="269" t="s">
        <v>44</v>
      </c>
      <c r="Q11" s="271" t="s">
        <v>11</v>
      </c>
      <c r="R11" s="272" t="str">
        <f>IF(O11="","",O11-K11+1)</f>
        <v/>
      </c>
      <c r="S11" s="271" t="s">
        <v>97</v>
      </c>
      <c r="T11" s="278" t="str">
        <f>IF('別紙様式3-2（交付金）【入力用】'!T11="","",'別紙様式3-2（交付金）【入力用】'!T11)</f>
        <v/>
      </c>
      <c r="U11" s="278" t="str">
        <f>IF('別紙様式3-2（交付金）【入力用】'!U11="","",'別紙様式3-2（交付金）【入力用】'!U11)</f>
        <v/>
      </c>
      <c r="V11" s="278" t="str">
        <f>IF('別紙様式3-2（交付金）【入力用】'!V11="","",'別紙様式3-2（交付金）【入力用】'!V11)</f>
        <v/>
      </c>
      <c r="W11" s="279" t="str">
        <f>IF('別紙様式3-2（交付金）【入力用】'!W11="","",'別紙様式3-2（交付金）【入力用】'!W11)</f>
        <v/>
      </c>
      <c r="X11" s="266">
        <f>SUM(T11:W11)</f>
        <v>0</v>
      </c>
      <c r="Y11" s="261">
        <f>SUM(V11:W11)</f>
        <v>0</v>
      </c>
      <c r="Z11" s="79" t="str">
        <f>IFERROR(ROUNDDOWN(ROUND(#REF!*#REF!,0)*#REF!,0)*2,"")</f>
        <v/>
      </c>
    </row>
    <row r="12" spans="1:26" ht="36.75" customHeight="1">
      <c r="A12" s="80">
        <f>A11+1</f>
        <v>2</v>
      </c>
      <c r="B12" s="77" t="str">
        <f>IF(基本情報入力シート!C41="","",基本情報入力シート!C41)</f>
        <v/>
      </c>
      <c r="C12" s="148" t="str">
        <f>IF(基本情報入力シート!M41="","",基本情報入力シート!M41)</f>
        <v/>
      </c>
      <c r="D12" s="149" t="str">
        <f>IF(基本情報入力シート!R41="","",基本情報入力シート!R41)</f>
        <v/>
      </c>
      <c r="E12" s="149" t="str">
        <f>IF(基本情報入力シート!W41="","",基本情報入力シート!W41)</f>
        <v/>
      </c>
      <c r="F12" s="149" t="str">
        <f>IF(基本情報入力シート!X41="","",基本情報入力シート!X41)</f>
        <v/>
      </c>
      <c r="G12" s="160" t="str">
        <f>IF(基本情報入力シート!Y41="","",基本情報入力シート!Y41)</f>
        <v/>
      </c>
      <c r="H12" s="91" t="s">
        <v>8</v>
      </c>
      <c r="I12" s="95">
        <v>6</v>
      </c>
      <c r="J12" s="93" t="s">
        <v>95</v>
      </c>
      <c r="K12" s="276" t="str">
        <f>IF('別紙様式3-2（交付金）【入力用】'!K12="","",'別紙様式3-2（交付金）【入力用】'!K12)</f>
        <v/>
      </c>
      <c r="L12" s="96" t="s">
        <v>96</v>
      </c>
      <c r="M12" s="95">
        <v>6</v>
      </c>
      <c r="N12" s="96" t="s">
        <v>95</v>
      </c>
      <c r="O12" s="276" t="str">
        <f>IF('別紙様式3-2（交付金）【入力用】'!O12="","",'別紙様式3-2（交付金）【入力用】'!O12)</f>
        <v/>
      </c>
      <c r="P12" s="93" t="s">
        <v>44</v>
      </c>
      <c r="Q12" s="97" t="s">
        <v>11</v>
      </c>
      <c r="R12" s="98" t="str">
        <f>IF(O12="","",O12-K12+1)</f>
        <v/>
      </c>
      <c r="S12" s="97" t="s">
        <v>97</v>
      </c>
      <c r="T12" s="280" t="str">
        <f>IF('別紙様式3-2（交付金）【入力用】'!T12="","",'別紙様式3-2（交付金）【入力用】'!T12)</f>
        <v/>
      </c>
      <c r="U12" s="280" t="str">
        <f>IF('別紙様式3-2（交付金）【入力用】'!U12="","",'別紙様式3-2（交付金）【入力用】'!U12)</f>
        <v/>
      </c>
      <c r="V12" s="280" t="str">
        <f>IF('別紙様式3-2（交付金）【入力用】'!V12="","",'別紙様式3-2（交付金）【入力用】'!V12)</f>
        <v/>
      </c>
      <c r="W12" s="281" t="str">
        <f>IF('別紙様式3-2（交付金）【入力用】'!W12="","",'別紙様式3-2（交付金）【入力用】'!W12)</f>
        <v/>
      </c>
      <c r="X12" s="262">
        <f t="shared" ref="X12:X75" si="0">SUM(T12:W12)</f>
        <v>0</v>
      </c>
      <c r="Y12" s="263">
        <f t="shared" ref="Y12:Y75" si="1">SUM(V12:W12)</f>
        <v>0</v>
      </c>
      <c r="Z12" s="79" t="str">
        <f>IFERROR(ROUNDDOWN(ROUND(#REF!*#REF!,0)*#REF!,0)*2,"")</f>
        <v/>
      </c>
    </row>
    <row r="13" spans="1:26" ht="36.75" customHeight="1">
      <c r="A13" s="80">
        <f t="shared" ref="A13:A76" si="2">A12+1</f>
        <v>3</v>
      </c>
      <c r="B13" s="77" t="str">
        <f>IF(基本情報入力シート!C42="","",基本情報入力シート!C42)</f>
        <v/>
      </c>
      <c r="C13" s="148" t="str">
        <f>IF(基本情報入力シート!M42="","",基本情報入力シート!M42)</f>
        <v/>
      </c>
      <c r="D13" s="149" t="str">
        <f>IF(基本情報入力シート!R42="","",基本情報入力シート!R42)</f>
        <v/>
      </c>
      <c r="E13" s="149" t="str">
        <f>IF(基本情報入力シート!W42="","",基本情報入力シート!W42)</f>
        <v/>
      </c>
      <c r="F13" s="149" t="str">
        <f>IF(基本情報入力シート!X42="","",基本情報入力シート!X42)</f>
        <v/>
      </c>
      <c r="G13" s="149" t="str">
        <f>IF(基本情報入力シート!Y42="","",基本情報入力シート!Y42)</f>
        <v/>
      </c>
      <c r="H13" s="91" t="s">
        <v>8</v>
      </c>
      <c r="I13" s="95">
        <v>6</v>
      </c>
      <c r="J13" s="93" t="s">
        <v>95</v>
      </c>
      <c r="K13" s="276" t="str">
        <f>IF('別紙様式3-2（交付金）【入力用】'!K13="","",'別紙様式3-2（交付金）【入力用】'!K13)</f>
        <v/>
      </c>
      <c r="L13" s="96" t="s">
        <v>96</v>
      </c>
      <c r="M13" s="95">
        <v>6</v>
      </c>
      <c r="N13" s="96" t="s">
        <v>95</v>
      </c>
      <c r="O13" s="276" t="str">
        <f>IF('別紙様式3-2（交付金）【入力用】'!O13="","",'別紙様式3-2（交付金）【入力用】'!O13)</f>
        <v/>
      </c>
      <c r="P13" s="93" t="s">
        <v>98</v>
      </c>
      <c r="Q13" s="97" t="s">
        <v>11</v>
      </c>
      <c r="R13" s="98" t="str">
        <f t="shared" ref="R13:R76" si="3">IF(O13="","",O13-K13+1)</f>
        <v/>
      </c>
      <c r="S13" s="97" t="s">
        <v>97</v>
      </c>
      <c r="T13" s="280" t="str">
        <f>IF('別紙様式3-2（交付金）【入力用】'!T13="","",'別紙様式3-2（交付金）【入力用】'!T13)</f>
        <v/>
      </c>
      <c r="U13" s="280" t="str">
        <f>IF('別紙様式3-2（交付金）【入力用】'!U13="","",'別紙様式3-2（交付金）【入力用】'!U13)</f>
        <v/>
      </c>
      <c r="V13" s="280" t="str">
        <f>IF('別紙様式3-2（交付金）【入力用】'!V13="","",'別紙様式3-2（交付金）【入力用】'!V13)</f>
        <v/>
      </c>
      <c r="W13" s="281" t="str">
        <f>IF('別紙様式3-2（交付金）【入力用】'!W13="","",'別紙様式3-2（交付金）【入力用】'!W13)</f>
        <v/>
      </c>
      <c r="X13" s="262">
        <f t="shared" si="0"/>
        <v>0</v>
      </c>
      <c r="Y13" s="263">
        <f t="shared" si="1"/>
        <v>0</v>
      </c>
      <c r="Z13" s="79" t="str">
        <f>IFERROR(ROUNDDOWN(ROUND(#REF!*#REF!,0)*#REF!,0)*2,"")</f>
        <v/>
      </c>
    </row>
    <row r="14" spans="1:26" ht="36.75" customHeight="1">
      <c r="A14" s="80">
        <f t="shared" si="2"/>
        <v>4</v>
      </c>
      <c r="B14" s="77" t="str">
        <f>IF(基本情報入力シート!C43="","",基本情報入力シート!C43)</f>
        <v/>
      </c>
      <c r="C14" s="78" t="str">
        <f>IF(基本情報入力シート!M43="","",基本情報入力シート!M43)</f>
        <v/>
      </c>
      <c r="D14" s="77" t="str">
        <f>IF(基本情報入力シート!R43="","",基本情報入力シート!R43)</f>
        <v/>
      </c>
      <c r="E14" s="149" t="str">
        <f>IF(基本情報入力シート!W43="","",基本情報入力シート!W43)</f>
        <v/>
      </c>
      <c r="F14" s="77" t="str">
        <f>IF(基本情報入力シート!X43="","",基本情報入力シート!X43)</f>
        <v/>
      </c>
      <c r="G14" s="160" t="str">
        <f>IF(基本情報入力シート!Y43="","",基本情報入力シート!Y43)</f>
        <v/>
      </c>
      <c r="H14" s="91" t="s">
        <v>8</v>
      </c>
      <c r="I14" s="95">
        <v>6</v>
      </c>
      <c r="J14" s="93" t="s">
        <v>95</v>
      </c>
      <c r="K14" s="276" t="str">
        <f>IF('別紙様式3-2（交付金）【入力用】'!K14="","",'別紙様式3-2（交付金）【入力用】'!K14)</f>
        <v/>
      </c>
      <c r="L14" s="96" t="s">
        <v>96</v>
      </c>
      <c r="M14" s="95">
        <v>6</v>
      </c>
      <c r="N14" s="96" t="s">
        <v>95</v>
      </c>
      <c r="O14" s="276" t="str">
        <f>IF('別紙様式3-2（交付金）【入力用】'!O14="","",'別紙様式3-2（交付金）【入力用】'!O14)</f>
        <v/>
      </c>
      <c r="P14" s="93" t="s">
        <v>98</v>
      </c>
      <c r="Q14" s="97" t="s">
        <v>11</v>
      </c>
      <c r="R14" s="98" t="str">
        <f t="shared" si="3"/>
        <v/>
      </c>
      <c r="S14" s="97" t="s">
        <v>97</v>
      </c>
      <c r="T14" s="280" t="str">
        <f>IF('別紙様式3-2（交付金）【入力用】'!T14="","",'別紙様式3-2（交付金）【入力用】'!T14)</f>
        <v/>
      </c>
      <c r="U14" s="280" t="str">
        <f>IF('別紙様式3-2（交付金）【入力用】'!U14="","",'別紙様式3-2（交付金）【入力用】'!U14)</f>
        <v/>
      </c>
      <c r="V14" s="280" t="str">
        <f>IF('別紙様式3-2（交付金）【入力用】'!V14="","",'別紙様式3-2（交付金）【入力用】'!V14)</f>
        <v/>
      </c>
      <c r="W14" s="281" t="str">
        <f>IF('別紙様式3-2（交付金）【入力用】'!W14="","",'別紙様式3-2（交付金）【入力用】'!W14)</f>
        <v/>
      </c>
      <c r="X14" s="262">
        <f t="shared" si="0"/>
        <v>0</v>
      </c>
      <c r="Y14" s="263">
        <f t="shared" si="1"/>
        <v>0</v>
      </c>
      <c r="Z14" s="79" t="str">
        <f>IFERROR(ROUNDDOWN(ROUND(#REF!*#REF!,0)*#REF!,0)*2,"")</f>
        <v/>
      </c>
    </row>
    <row r="15" spans="1:26" ht="36.75" customHeight="1">
      <c r="A15" s="80">
        <f t="shared" si="2"/>
        <v>5</v>
      </c>
      <c r="B15" s="77" t="str">
        <f>IF(基本情報入力シート!C44="","",基本情報入力シート!C44)</f>
        <v/>
      </c>
      <c r="C15" s="78" t="str">
        <f>IF(基本情報入力シート!M44="","",基本情報入力シート!M44)</f>
        <v/>
      </c>
      <c r="D15" s="77" t="str">
        <f>IF(基本情報入力シート!R44="","",基本情報入力シート!R44)</f>
        <v/>
      </c>
      <c r="E15" s="149" t="str">
        <f>IF(基本情報入力シート!W44="","",基本情報入力シート!W44)</f>
        <v/>
      </c>
      <c r="F15" s="77" t="str">
        <f>IF(基本情報入力シート!X44="","",基本情報入力シート!X44)</f>
        <v/>
      </c>
      <c r="G15" s="149" t="str">
        <f>IF(基本情報入力シート!Y44="","",基本情報入力シート!Y44)</f>
        <v/>
      </c>
      <c r="H15" s="91" t="s">
        <v>8</v>
      </c>
      <c r="I15" s="95">
        <v>6</v>
      </c>
      <c r="J15" s="93" t="s">
        <v>95</v>
      </c>
      <c r="K15" s="276" t="str">
        <f>IF('別紙様式3-2（交付金）【入力用】'!K15="","",'別紙様式3-2（交付金）【入力用】'!K15)</f>
        <v/>
      </c>
      <c r="L15" s="96" t="s">
        <v>96</v>
      </c>
      <c r="M15" s="95">
        <v>6</v>
      </c>
      <c r="N15" s="96" t="s">
        <v>95</v>
      </c>
      <c r="O15" s="276" t="str">
        <f>IF('別紙様式3-2（交付金）【入力用】'!O15="","",'別紙様式3-2（交付金）【入力用】'!O15)</f>
        <v/>
      </c>
      <c r="P15" s="93" t="s">
        <v>98</v>
      </c>
      <c r="Q15" s="97" t="s">
        <v>11</v>
      </c>
      <c r="R15" s="98" t="str">
        <f t="shared" si="3"/>
        <v/>
      </c>
      <c r="S15" s="97" t="s">
        <v>97</v>
      </c>
      <c r="T15" s="280" t="str">
        <f>IF('別紙様式3-2（交付金）【入力用】'!T15="","",'別紙様式3-2（交付金）【入力用】'!T15)</f>
        <v/>
      </c>
      <c r="U15" s="280" t="str">
        <f>IF('別紙様式3-2（交付金）【入力用】'!U15="","",'別紙様式3-2（交付金）【入力用】'!U15)</f>
        <v/>
      </c>
      <c r="V15" s="280" t="str">
        <f>IF('別紙様式3-2（交付金）【入力用】'!V15="","",'別紙様式3-2（交付金）【入力用】'!V15)</f>
        <v/>
      </c>
      <c r="W15" s="281" t="str">
        <f>IF('別紙様式3-2（交付金）【入力用】'!W15="","",'別紙様式3-2（交付金）【入力用】'!W15)</f>
        <v/>
      </c>
      <c r="X15" s="262">
        <f t="shared" si="0"/>
        <v>0</v>
      </c>
      <c r="Y15" s="263">
        <f t="shared" si="1"/>
        <v>0</v>
      </c>
      <c r="Z15" s="79" t="str">
        <f>IFERROR(ROUNDDOWN(ROUND(#REF!*#REF!,0)*#REF!,0)*2,"")</f>
        <v/>
      </c>
    </row>
    <row r="16" spans="1:26" ht="36.75" customHeight="1">
      <c r="A16" s="80">
        <f t="shared" si="2"/>
        <v>6</v>
      </c>
      <c r="B16" s="77" t="str">
        <f>IF(基本情報入力シート!C45="","",基本情報入力シート!C45)</f>
        <v/>
      </c>
      <c r="C16" s="78" t="str">
        <f>IF(基本情報入力シート!M45="","",基本情報入力シート!M45)</f>
        <v/>
      </c>
      <c r="D16" s="77" t="str">
        <f>IF(基本情報入力シート!R45="","",基本情報入力シート!R45)</f>
        <v/>
      </c>
      <c r="E16" s="149" t="str">
        <f>IF(基本情報入力シート!W45="","",基本情報入力シート!W45)</f>
        <v/>
      </c>
      <c r="F16" s="77" t="str">
        <f>IF(基本情報入力シート!X45="","",基本情報入力シート!X45)</f>
        <v/>
      </c>
      <c r="G16" s="160" t="str">
        <f>IF(基本情報入力シート!Y45="","",基本情報入力シート!Y45)</f>
        <v/>
      </c>
      <c r="H16" s="91" t="s">
        <v>8</v>
      </c>
      <c r="I16" s="95">
        <v>6</v>
      </c>
      <c r="J16" s="93" t="s">
        <v>95</v>
      </c>
      <c r="K16" s="276" t="str">
        <f>IF('別紙様式3-2（交付金）【入力用】'!K16="","",'別紙様式3-2（交付金）【入力用】'!K16)</f>
        <v/>
      </c>
      <c r="L16" s="96" t="s">
        <v>96</v>
      </c>
      <c r="M16" s="95">
        <v>6</v>
      </c>
      <c r="N16" s="96" t="s">
        <v>95</v>
      </c>
      <c r="O16" s="276" t="str">
        <f>IF('別紙様式3-2（交付金）【入力用】'!O16="","",'別紙様式3-2（交付金）【入力用】'!O16)</f>
        <v/>
      </c>
      <c r="P16" s="93" t="s">
        <v>98</v>
      </c>
      <c r="Q16" s="97" t="s">
        <v>99</v>
      </c>
      <c r="R16" s="98" t="str">
        <f t="shared" si="3"/>
        <v/>
      </c>
      <c r="S16" s="97" t="s">
        <v>100</v>
      </c>
      <c r="T16" s="280" t="str">
        <f>IF('別紙様式3-2（交付金）【入力用】'!T16="","",'別紙様式3-2（交付金）【入力用】'!T16)</f>
        <v/>
      </c>
      <c r="U16" s="280" t="str">
        <f>IF('別紙様式3-2（交付金）【入力用】'!U16="","",'別紙様式3-2（交付金）【入力用】'!U16)</f>
        <v/>
      </c>
      <c r="V16" s="280" t="str">
        <f>IF('別紙様式3-2（交付金）【入力用】'!V16="","",'別紙様式3-2（交付金）【入力用】'!V16)</f>
        <v/>
      </c>
      <c r="W16" s="281" t="str">
        <f>IF('別紙様式3-2（交付金）【入力用】'!W16="","",'別紙様式3-2（交付金）【入力用】'!W16)</f>
        <v/>
      </c>
      <c r="X16" s="262">
        <f t="shared" si="0"/>
        <v>0</v>
      </c>
      <c r="Y16" s="263">
        <f t="shared" si="1"/>
        <v>0</v>
      </c>
      <c r="Z16" s="79" t="str">
        <f>IFERROR(ROUNDDOWN(ROUND(#REF!*#REF!,0)*#REF!,0)*2,"")</f>
        <v/>
      </c>
    </row>
    <row r="17" spans="1:26" ht="36.75" customHeight="1">
      <c r="A17" s="80">
        <f t="shared" si="2"/>
        <v>7</v>
      </c>
      <c r="B17" s="77" t="str">
        <f>IF(基本情報入力シート!C46="","",基本情報入力シート!C46)</f>
        <v/>
      </c>
      <c r="C17" s="78" t="str">
        <f>IF(基本情報入力シート!M46="","",基本情報入力シート!M46)</f>
        <v/>
      </c>
      <c r="D17" s="77" t="str">
        <f>IF(基本情報入力シート!R46="","",基本情報入力シート!R46)</f>
        <v/>
      </c>
      <c r="E17" s="149" t="str">
        <f>IF(基本情報入力シート!W46="","",基本情報入力シート!W46)</f>
        <v/>
      </c>
      <c r="F17" s="77" t="str">
        <f>IF(基本情報入力シート!X46="","",基本情報入力シート!X46)</f>
        <v/>
      </c>
      <c r="G17" s="149" t="str">
        <f>IF(基本情報入力シート!Y46="","",基本情報入力シート!Y46)</f>
        <v/>
      </c>
      <c r="H17" s="91" t="s">
        <v>8</v>
      </c>
      <c r="I17" s="95">
        <v>6</v>
      </c>
      <c r="J17" s="93" t="s">
        <v>95</v>
      </c>
      <c r="K17" s="276" t="str">
        <f>IF('別紙様式3-2（交付金）【入力用】'!K17="","",'別紙様式3-2（交付金）【入力用】'!K17)</f>
        <v/>
      </c>
      <c r="L17" s="96" t="s">
        <v>96</v>
      </c>
      <c r="M17" s="95">
        <v>6</v>
      </c>
      <c r="N17" s="96" t="s">
        <v>95</v>
      </c>
      <c r="O17" s="276" t="str">
        <f>IF('別紙様式3-2（交付金）【入力用】'!O17="","",'別紙様式3-2（交付金）【入力用】'!O17)</f>
        <v/>
      </c>
      <c r="P17" s="93" t="s">
        <v>98</v>
      </c>
      <c r="Q17" s="97" t="s">
        <v>11</v>
      </c>
      <c r="R17" s="98" t="str">
        <f t="shared" si="3"/>
        <v/>
      </c>
      <c r="S17" s="97" t="s">
        <v>97</v>
      </c>
      <c r="T17" s="280" t="str">
        <f>IF('別紙様式3-2（交付金）【入力用】'!T17="","",'別紙様式3-2（交付金）【入力用】'!T17)</f>
        <v/>
      </c>
      <c r="U17" s="280" t="str">
        <f>IF('別紙様式3-2（交付金）【入力用】'!U17="","",'別紙様式3-2（交付金）【入力用】'!U17)</f>
        <v/>
      </c>
      <c r="V17" s="280" t="str">
        <f>IF('別紙様式3-2（交付金）【入力用】'!V17="","",'別紙様式3-2（交付金）【入力用】'!V17)</f>
        <v/>
      </c>
      <c r="W17" s="281" t="str">
        <f>IF('別紙様式3-2（交付金）【入力用】'!W17="","",'別紙様式3-2（交付金）【入力用】'!W17)</f>
        <v/>
      </c>
      <c r="X17" s="262">
        <f t="shared" si="0"/>
        <v>0</v>
      </c>
      <c r="Y17" s="263">
        <f t="shared" si="1"/>
        <v>0</v>
      </c>
      <c r="Z17" s="79" t="str">
        <f>IFERROR(ROUNDDOWN(ROUND(#REF!*#REF!,0)*#REF!,0)*2,"")</f>
        <v/>
      </c>
    </row>
    <row r="18" spans="1:26" ht="36.75" customHeight="1">
      <c r="A18" s="80">
        <f t="shared" si="2"/>
        <v>8</v>
      </c>
      <c r="B18" s="77" t="str">
        <f>IF(基本情報入力シート!C47="","",基本情報入力シート!C47)</f>
        <v/>
      </c>
      <c r="C18" s="78" t="str">
        <f>IF(基本情報入力シート!M47="","",基本情報入力シート!M47)</f>
        <v/>
      </c>
      <c r="D18" s="77" t="str">
        <f>IF(基本情報入力シート!R47="","",基本情報入力シート!R47)</f>
        <v/>
      </c>
      <c r="E18" s="149" t="str">
        <f>IF(基本情報入力シート!W47="","",基本情報入力シート!W47)</f>
        <v/>
      </c>
      <c r="F18" s="77" t="str">
        <f>IF(基本情報入力シート!X47="","",基本情報入力シート!X47)</f>
        <v/>
      </c>
      <c r="G18" s="160" t="str">
        <f>IF(基本情報入力シート!Y47="","",基本情報入力シート!Y47)</f>
        <v/>
      </c>
      <c r="H18" s="91" t="s">
        <v>8</v>
      </c>
      <c r="I18" s="95">
        <v>6</v>
      </c>
      <c r="J18" s="93" t="s">
        <v>95</v>
      </c>
      <c r="K18" s="276" t="str">
        <f>IF('別紙様式3-2（交付金）【入力用】'!K18="","",'別紙様式3-2（交付金）【入力用】'!K18)</f>
        <v/>
      </c>
      <c r="L18" s="96" t="s">
        <v>96</v>
      </c>
      <c r="M18" s="95">
        <v>6</v>
      </c>
      <c r="N18" s="96" t="s">
        <v>95</v>
      </c>
      <c r="O18" s="276" t="str">
        <f>IF('別紙様式3-2（交付金）【入力用】'!O18="","",'別紙様式3-2（交付金）【入力用】'!O18)</f>
        <v/>
      </c>
      <c r="P18" s="93" t="s">
        <v>98</v>
      </c>
      <c r="Q18" s="97" t="s">
        <v>99</v>
      </c>
      <c r="R18" s="98" t="str">
        <f t="shared" si="3"/>
        <v/>
      </c>
      <c r="S18" s="97" t="s">
        <v>100</v>
      </c>
      <c r="T18" s="280" t="str">
        <f>IF('別紙様式3-2（交付金）【入力用】'!T18="","",'別紙様式3-2（交付金）【入力用】'!T18)</f>
        <v/>
      </c>
      <c r="U18" s="280" t="str">
        <f>IF('別紙様式3-2（交付金）【入力用】'!U18="","",'別紙様式3-2（交付金）【入力用】'!U18)</f>
        <v/>
      </c>
      <c r="V18" s="280" t="str">
        <f>IF('別紙様式3-2（交付金）【入力用】'!V18="","",'別紙様式3-2（交付金）【入力用】'!V18)</f>
        <v/>
      </c>
      <c r="W18" s="281" t="str">
        <f>IF('別紙様式3-2（交付金）【入力用】'!W18="","",'別紙様式3-2（交付金）【入力用】'!W18)</f>
        <v/>
      </c>
      <c r="X18" s="262">
        <f t="shared" si="0"/>
        <v>0</v>
      </c>
      <c r="Y18" s="263">
        <f t="shared" si="1"/>
        <v>0</v>
      </c>
      <c r="Z18" s="79" t="str">
        <f>IFERROR(ROUNDDOWN(ROUND(#REF!*#REF!,0)*#REF!,0)*2,"")</f>
        <v/>
      </c>
    </row>
    <row r="19" spans="1:26" ht="36.75" customHeight="1">
      <c r="A19" s="80">
        <f t="shared" si="2"/>
        <v>9</v>
      </c>
      <c r="B19" s="77" t="str">
        <f>IF(基本情報入力シート!C48="","",基本情報入力シート!C48)</f>
        <v/>
      </c>
      <c r="C19" s="78" t="str">
        <f>IF(基本情報入力シート!M48="","",基本情報入力シート!M48)</f>
        <v/>
      </c>
      <c r="D19" s="77" t="str">
        <f>IF(基本情報入力シート!R48="","",基本情報入力シート!R48)</f>
        <v/>
      </c>
      <c r="E19" s="149" t="str">
        <f>IF(基本情報入力シート!W48="","",基本情報入力シート!W48)</f>
        <v/>
      </c>
      <c r="F19" s="77" t="str">
        <f>IF(基本情報入力シート!X48="","",基本情報入力シート!X48)</f>
        <v/>
      </c>
      <c r="G19" s="149" t="str">
        <f>IF(基本情報入力シート!Y48="","",基本情報入力シート!Y48)</f>
        <v/>
      </c>
      <c r="H19" s="91" t="s">
        <v>8</v>
      </c>
      <c r="I19" s="95">
        <v>6</v>
      </c>
      <c r="J19" s="93" t="s">
        <v>95</v>
      </c>
      <c r="K19" s="276" t="str">
        <f>IF('別紙様式3-2（交付金）【入力用】'!K19="","",'別紙様式3-2（交付金）【入力用】'!K19)</f>
        <v/>
      </c>
      <c r="L19" s="96" t="s">
        <v>96</v>
      </c>
      <c r="M19" s="95">
        <v>6</v>
      </c>
      <c r="N19" s="96" t="s">
        <v>95</v>
      </c>
      <c r="O19" s="276" t="str">
        <f>IF('別紙様式3-2（交付金）【入力用】'!O19="","",'別紙様式3-2（交付金）【入力用】'!O19)</f>
        <v/>
      </c>
      <c r="P19" s="93" t="s">
        <v>98</v>
      </c>
      <c r="Q19" s="97" t="s">
        <v>11</v>
      </c>
      <c r="R19" s="98" t="str">
        <f t="shared" si="3"/>
        <v/>
      </c>
      <c r="S19" s="97" t="s">
        <v>97</v>
      </c>
      <c r="T19" s="280" t="str">
        <f>IF('別紙様式3-2（交付金）【入力用】'!T19="","",'別紙様式3-2（交付金）【入力用】'!T19)</f>
        <v/>
      </c>
      <c r="U19" s="280" t="str">
        <f>IF('別紙様式3-2（交付金）【入力用】'!U19="","",'別紙様式3-2（交付金）【入力用】'!U19)</f>
        <v/>
      </c>
      <c r="V19" s="280" t="str">
        <f>IF('別紙様式3-2（交付金）【入力用】'!V19="","",'別紙様式3-2（交付金）【入力用】'!V19)</f>
        <v/>
      </c>
      <c r="W19" s="281" t="str">
        <f>IF('別紙様式3-2（交付金）【入力用】'!W19="","",'別紙様式3-2（交付金）【入力用】'!W19)</f>
        <v/>
      </c>
      <c r="X19" s="262">
        <f t="shared" si="0"/>
        <v>0</v>
      </c>
      <c r="Y19" s="263">
        <f t="shared" si="1"/>
        <v>0</v>
      </c>
      <c r="Z19" s="79" t="str">
        <f>IFERROR(ROUNDDOWN(ROUND(#REF!*#REF!,0)*#REF!,0)*2,"")</f>
        <v/>
      </c>
    </row>
    <row r="20" spans="1:26" ht="36.75" customHeight="1">
      <c r="A20" s="80">
        <f t="shared" si="2"/>
        <v>10</v>
      </c>
      <c r="B20" s="77" t="str">
        <f>IF(基本情報入力シート!C49="","",基本情報入力シート!C49)</f>
        <v/>
      </c>
      <c r="C20" s="78" t="str">
        <f>IF(基本情報入力シート!M49="","",基本情報入力シート!M49)</f>
        <v/>
      </c>
      <c r="D20" s="77" t="str">
        <f>IF(基本情報入力シート!R49="","",基本情報入力シート!R49)</f>
        <v/>
      </c>
      <c r="E20" s="149" t="str">
        <f>IF(基本情報入力シート!W49="","",基本情報入力シート!W49)</f>
        <v/>
      </c>
      <c r="F20" s="77" t="str">
        <f>IF(基本情報入力シート!X49="","",基本情報入力シート!X49)</f>
        <v/>
      </c>
      <c r="G20" s="160" t="str">
        <f>IF(基本情報入力シート!Y49="","",基本情報入力シート!Y49)</f>
        <v/>
      </c>
      <c r="H20" s="91" t="s">
        <v>8</v>
      </c>
      <c r="I20" s="95">
        <v>6</v>
      </c>
      <c r="J20" s="93" t="s">
        <v>95</v>
      </c>
      <c r="K20" s="276" t="str">
        <f>IF('別紙様式3-2（交付金）【入力用】'!K20="","",'別紙様式3-2（交付金）【入力用】'!K20)</f>
        <v/>
      </c>
      <c r="L20" s="96" t="s">
        <v>96</v>
      </c>
      <c r="M20" s="95">
        <v>6</v>
      </c>
      <c r="N20" s="96" t="s">
        <v>95</v>
      </c>
      <c r="O20" s="276" t="str">
        <f>IF('別紙様式3-2（交付金）【入力用】'!O20="","",'別紙様式3-2（交付金）【入力用】'!O20)</f>
        <v/>
      </c>
      <c r="P20" s="93" t="s">
        <v>98</v>
      </c>
      <c r="Q20" s="97" t="s">
        <v>99</v>
      </c>
      <c r="R20" s="98" t="str">
        <f t="shared" si="3"/>
        <v/>
      </c>
      <c r="S20" s="97" t="s">
        <v>100</v>
      </c>
      <c r="T20" s="280" t="str">
        <f>IF('別紙様式3-2（交付金）【入力用】'!T20="","",'別紙様式3-2（交付金）【入力用】'!T20)</f>
        <v/>
      </c>
      <c r="U20" s="280" t="str">
        <f>IF('別紙様式3-2（交付金）【入力用】'!U20="","",'別紙様式3-2（交付金）【入力用】'!U20)</f>
        <v/>
      </c>
      <c r="V20" s="280" t="str">
        <f>IF('別紙様式3-2（交付金）【入力用】'!V20="","",'別紙様式3-2（交付金）【入力用】'!V20)</f>
        <v/>
      </c>
      <c r="W20" s="281" t="str">
        <f>IF('別紙様式3-2（交付金）【入力用】'!W20="","",'別紙様式3-2（交付金）【入力用】'!W20)</f>
        <v/>
      </c>
      <c r="X20" s="262">
        <f t="shared" si="0"/>
        <v>0</v>
      </c>
      <c r="Y20" s="263">
        <f t="shared" si="1"/>
        <v>0</v>
      </c>
      <c r="Z20" s="79" t="str">
        <f>IFERROR(ROUNDDOWN(ROUND(#REF!*#REF!,0)*#REF!,0)*2,"")</f>
        <v/>
      </c>
    </row>
    <row r="21" spans="1:26" ht="36.75" customHeight="1">
      <c r="A21" s="80">
        <f t="shared" si="2"/>
        <v>11</v>
      </c>
      <c r="B21" s="77" t="str">
        <f>IF(基本情報入力シート!C50="","",基本情報入力シート!C50)</f>
        <v/>
      </c>
      <c r="C21" s="78" t="str">
        <f>IF(基本情報入力シート!M50="","",基本情報入力シート!M50)</f>
        <v/>
      </c>
      <c r="D21" s="77" t="str">
        <f>IF(基本情報入力シート!R50="","",基本情報入力シート!R50)</f>
        <v/>
      </c>
      <c r="E21" s="149" t="str">
        <f>IF(基本情報入力シート!W50="","",基本情報入力シート!W50)</f>
        <v/>
      </c>
      <c r="F21" s="77" t="str">
        <f>IF(基本情報入力シート!X50="","",基本情報入力シート!X50)</f>
        <v/>
      </c>
      <c r="G21" s="149" t="str">
        <f>IF(基本情報入力シート!Y50="","",基本情報入力シート!Y50)</f>
        <v/>
      </c>
      <c r="H21" s="91" t="s">
        <v>8</v>
      </c>
      <c r="I21" s="95">
        <v>6</v>
      </c>
      <c r="J21" s="93" t="s">
        <v>95</v>
      </c>
      <c r="K21" s="276" t="str">
        <f>IF('別紙様式3-2（交付金）【入力用】'!K21="","",'別紙様式3-2（交付金）【入力用】'!K21)</f>
        <v/>
      </c>
      <c r="L21" s="96" t="s">
        <v>96</v>
      </c>
      <c r="M21" s="95">
        <v>6</v>
      </c>
      <c r="N21" s="96" t="s">
        <v>95</v>
      </c>
      <c r="O21" s="276" t="str">
        <f>IF('別紙様式3-2（交付金）【入力用】'!O21="","",'別紙様式3-2（交付金）【入力用】'!O21)</f>
        <v/>
      </c>
      <c r="P21" s="93" t="s">
        <v>98</v>
      </c>
      <c r="Q21" s="97" t="s">
        <v>11</v>
      </c>
      <c r="R21" s="98" t="str">
        <f t="shared" si="3"/>
        <v/>
      </c>
      <c r="S21" s="97" t="s">
        <v>97</v>
      </c>
      <c r="T21" s="280" t="str">
        <f>IF('別紙様式3-2（交付金）【入力用】'!T21="","",'別紙様式3-2（交付金）【入力用】'!T21)</f>
        <v/>
      </c>
      <c r="U21" s="280" t="str">
        <f>IF('別紙様式3-2（交付金）【入力用】'!U21="","",'別紙様式3-2（交付金）【入力用】'!U21)</f>
        <v/>
      </c>
      <c r="V21" s="280" t="str">
        <f>IF('別紙様式3-2（交付金）【入力用】'!V21="","",'別紙様式3-2（交付金）【入力用】'!V21)</f>
        <v/>
      </c>
      <c r="W21" s="281" t="str">
        <f>IF('別紙様式3-2（交付金）【入力用】'!W21="","",'別紙様式3-2（交付金）【入力用】'!W21)</f>
        <v/>
      </c>
      <c r="X21" s="262">
        <f t="shared" si="0"/>
        <v>0</v>
      </c>
      <c r="Y21" s="263">
        <f t="shared" si="1"/>
        <v>0</v>
      </c>
      <c r="Z21" s="79" t="str">
        <f>IFERROR(ROUNDDOWN(ROUND(#REF!*#REF!,0)*#REF!,0)*2,"")</f>
        <v/>
      </c>
    </row>
    <row r="22" spans="1:26" ht="36.75" customHeight="1">
      <c r="A22" s="80">
        <f t="shared" si="2"/>
        <v>12</v>
      </c>
      <c r="B22" s="77" t="str">
        <f>IF(基本情報入力シート!C51="","",基本情報入力シート!C51)</f>
        <v/>
      </c>
      <c r="C22" s="78" t="str">
        <f>IF(基本情報入力シート!M51="","",基本情報入力シート!M51)</f>
        <v/>
      </c>
      <c r="D22" s="77" t="str">
        <f>IF(基本情報入力シート!R51="","",基本情報入力シート!R51)</f>
        <v/>
      </c>
      <c r="E22" s="149" t="str">
        <f>IF(基本情報入力シート!W51="","",基本情報入力シート!W51)</f>
        <v/>
      </c>
      <c r="F22" s="77" t="str">
        <f>IF(基本情報入力シート!X51="","",基本情報入力シート!X51)</f>
        <v/>
      </c>
      <c r="G22" s="160" t="str">
        <f>IF(基本情報入力シート!Y51="","",基本情報入力シート!Y51)</f>
        <v/>
      </c>
      <c r="H22" s="91" t="s">
        <v>8</v>
      </c>
      <c r="I22" s="95">
        <v>6</v>
      </c>
      <c r="J22" s="93" t="s">
        <v>95</v>
      </c>
      <c r="K22" s="276" t="str">
        <f>IF('別紙様式3-2（交付金）【入力用】'!K22="","",'別紙様式3-2（交付金）【入力用】'!K22)</f>
        <v/>
      </c>
      <c r="L22" s="96" t="s">
        <v>96</v>
      </c>
      <c r="M22" s="95">
        <v>6</v>
      </c>
      <c r="N22" s="96" t="s">
        <v>95</v>
      </c>
      <c r="O22" s="276" t="str">
        <f>IF('別紙様式3-2（交付金）【入力用】'!O22="","",'別紙様式3-2（交付金）【入力用】'!O22)</f>
        <v/>
      </c>
      <c r="P22" s="93" t="s">
        <v>98</v>
      </c>
      <c r="Q22" s="97" t="s">
        <v>99</v>
      </c>
      <c r="R22" s="98" t="str">
        <f t="shared" si="3"/>
        <v/>
      </c>
      <c r="S22" s="97" t="s">
        <v>100</v>
      </c>
      <c r="T22" s="280" t="str">
        <f>IF('別紙様式3-2（交付金）【入力用】'!T22="","",'別紙様式3-2（交付金）【入力用】'!T22)</f>
        <v/>
      </c>
      <c r="U22" s="280" t="str">
        <f>IF('別紙様式3-2（交付金）【入力用】'!U22="","",'別紙様式3-2（交付金）【入力用】'!U22)</f>
        <v/>
      </c>
      <c r="V22" s="280" t="str">
        <f>IF('別紙様式3-2（交付金）【入力用】'!V22="","",'別紙様式3-2（交付金）【入力用】'!V22)</f>
        <v/>
      </c>
      <c r="W22" s="281" t="str">
        <f>IF('別紙様式3-2（交付金）【入力用】'!W22="","",'別紙様式3-2（交付金）【入力用】'!W22)</f>
        <v/>
      </c>
      <c r="X22" s="262">
        <f t="shared" si="0"/>
        <v>0</v>
      </c>
      <c r="Y22" s="263">
        <f t="shared" si="1"/>
        <v>0</v>
      </c>
      <c r="Z22" s="79" t="str">
        <f>IFERROR(ROUNDDOWN(ROUND(#REF!*#REF!,0)*#REF!,0)*2,"")</f>
        <v/>
      </c>
    </row>
    <row r="23" spans="1:26" ht="36.75" customHeight="1">
      <c r="A23" s="80">
        <f t="shared" si="2"/>
        <v>13</v>
      </c>
      <c r="B23" s="77" t="str">
        <f>IF(基本情報入力シート!C52="","",基本情報入力シート!C52)</f>
        <v/>
      </c>
      <c r="C23" s="78" t="str">
        <f>IF(基本情報入力シート!M52="","",基本情報入力シート!M52)</f>
        <v/>
      </c>
      <c r="D23" s="77" t="str">
        <f>IF(基本情報入力シート!R52="","",基本情報入力シート!R52)</f>
        <v/>
      </c>
      <c r="E23" s="149" t="str">
        <f>IF(基本情報入力シート!W52="","",基本情報入力シート!W52)</f>
        <v/>
      </c>
      <c r="F23" s="77" t="str">
        <f>IF(基本情報入力シート!X52="","",基本情報入力シート!X52)</f>
        <v/>
      </c>
      <c r="G23" s="149" t="str">
        <f>IF(基本情報入力シート!Y52="","",基本情報入力シート!Y52)</f>
        <v/>
      </c>
      <c r="H23" s="91" t="s">
        <v>8</v>
      </c>
      <c r="I23" s="95">
        <v>6</v>
      </c>
      <c r="J23" s="93" t="s">
        <v>95</v>
      </c>
      <c r="K23" s="276" t="str">
        <f>IF('別紙様式3-2（交付金）【入力用】'!K23="","",'別紙様式3-2（交付金）【入力用】'!K23)</f>
        <v/>
      </c>
      <c r="L23" s="96" t="s">
        <v>96</v>
      </c>
      <c r="M23" s="95">
        <v>6</v>
      </c>
      <c r="N23" s="96" t="s">
        <v>95</v>
      </c>
      <c r="O23" s="276" t="str">
        <f>IF('別紙様式3-2（交付金）【入力用】'!O23="","",'別紙様式3-2（交付金）【入力用】'!O23)</f>
        <v/>
      </c>
      <c r="P23" s="93" t="s">
        <v>98</v>
      </c>
      <c r="Q23" s="97" t="s">
        <v>11</v>
      </c>
      <c r="R23" s="98" t="str">
        <f t="shared" si="3"/>
        <v/>
      </c>
      <c r="S23" s="97" t="s">
        <v>97</v>
      </c>
      <c r="T23" s="280" t="str">
        <f>IF('別紙様式3-2（交付金）【入力用】'!T23="","",'別紙様式3-2（交付金）【入力用】'!T23)</f>
        <v/>
      </c>
      <c r="U23" s="280" t="str">
        <f>IF('別紙様式3-2（交付金）【入力用】'!U23="","",'別紙様式3-2（交付金）【入力用】'!U23)</f>
        <v/>
      </c>
      <c r="V23" s="280" t="str">
        <f>IF('別紙様式3-2（交付金）【入力用】'!V23="","",'別紙様式3-2（交付金）【入力用】'!V23)</f>
        <v/>
      </c>
      <c r="W23" s="281" t="str">
        <f>IF('別紙様式3-2（交付金）【入力用】'!W23="","",'別紙様式3-2（交付金）【入力用】'!W23)</f>
        <v/>
      </c>
      <c r="X23" s="262">
        <f t="shared" si="0"/>
        <v>0</v>
      </c>
      <c r="Y23" s="263">
        <f t="shared" si="1"/>
        <v>0</v>
      </c>
      <c r="Z23" s="79" t="str">
        <f>IFERROR(ROUNDDOWN(ROUND(#REF!*#REF!,0)*#REF!,0)*2,"")</f>
        <v/>
      </c>
    </row>
    <row r="24" spans="1:26" ht="36.75" customHeight="1">
      <c r="A24" s="80">
        <f t="shared" si="2"/>
        <v>14</v>
      </c>
      <c r="B24" s="77" t="str">
        <f>IF(基本情報入力シート!C53="","",基本情報入力シート!C53)</f>
        <v/>
      </c>
      <c r="C24" s="78" t="str">
        <f>IF(基本情報入力シート!M53="","",基本情報入力シート!M53)</f>
        <v/>
      </c>
      <c r="D24" s="77" t="str">
        <f>IF(基本情報入力シート!R53="","",基本情報入力シート!R53)</f>
        <v/>
      </c>
      <c r="E24" s="149" t="str">
        <f>IF(基本情報入力シート!W53="","",基本情報入力シート!W53)</f>
        <v/>
      </c>
      <c r="F24" s="77" t="str">
        <f>IF(基本情報入力シート!X53="","",基本情報入力シート!X53)</f>
        <v/>
      </c>
      <c r="G24" s="160" t="str">
        <f>IF(基本情報入力シート!Y53="","",基本情報入力シート!Y53)</f>
        <v/>
      </c>
      <c r="H24" s="91" t="s">
        <v>8</v>
      </c>
      <c r="I24" s="95">
        <v>6</v>
      </c>
      <c r="J24" s="93" t="s">
        <v>95</v>
      </c>
      <c r="K24" s="276" t="str">
        <f>IF('別紙様式3-2（交付金）【入力用】'!K24="","",'別紙様式3-2（交付金）【入力用】'!K24)</f>
        <v/>
      </c>
      <c r="L24" s="96" t="s">
        <v>96</v>
      </c>
      <c r="M24" s="95">
        <v>6</v>
      </c>
      <c r="N24" s="96" t="s">
        <v>95</v>
      </c>
      <c r="O24" s="276" t="str">
        <f>IF('別紙様式3-2（交付金）【入力用】'!O24="","",'別紙様式3-2（交付金）【入力用】'!O24)</f>
        <v/>
      </c>
      <c r="P24" s="93" t="s">
        <v>98</v>
      </c>
      <c r="Q24" s="97" t="s">
        <v>99</v>
      </c>
      <c r="R24" s="98" t="str">
        <f t="shared" si="3"/>
        <v/>
      </c>
      <c r="S24" s="97" t="s">
        <v>100</v>
      </c>
      <c r="T24" s="280" t="str">
        <f>IF('別紙様式3-2（交付金）【入力用】'!T24="","",'別紙様式3-2（交付金）【入力用】'!T24)</f>
        <v/>
      </c>
      <c r="U24" s="280" t="str">
        <f>IF('別紙様式3-2（交付金）【入力用】'!U24="","",'別紙様式3-2（交付金）【入力用】'!U24)</f>
        <v/>
      </c>
      <c r="V24" s="280" t="str">
        <f>IF('別紙様式3-2（交付金）【入力用】'!V24="","",'別紙様式3-2（交付金）【入力用】'!V24)</f>
        <v/>
      </c>
      <c r="W24" s="281" t="str">
        <f>IF('別紙様式3-2（交付金）【入力用】'!W24="","",'別紙様式3-2（交付金）【入力用】'!W24)</f>
        <v/>
      </c>
      <c r="X24" s="262">
        <f t="shared" si="0"/>
        <v>0</v>
      </c>
      <c r="Y24" s="263">
        <f t="shared" si="1"/>
        <v>0</v>
      </c>
      <c r="Z24" s="79" t="str">
        <f>IFERROR(ROUNDDOWN(ROUND(#REF!*#REF!,0)*#REF!,0)*2,"")</f>
        <v/>
      </c>
    </row>
    <row r="25" spans="1:26" ht="36.75" customHeight="1">
      <c r="A25" s="80">
        <f t="shared" si="2"/>
        <v>15</v>
      </c>
      <c r="B25" s="77" t="str">
        <f>IF(基本情報入力シート!C54="","",基本情報入力シート!C54)</f>
        <v/>
      </c>
      <c r="C25" s="78" t="str">
        <f>IF(基本情報入力シート!M54="","",基本情報入力シート!M54)</f>
        <v/>
      </c>
      <c r="D25" s="77" t="str">
        <f>IF(基本情報入力シート!R54="","",基本情報入力シート!R54)</f>
        <v/>
      </c>
      <c r="E25" s="149" t="str">
        <f>IF(基本情報入力シート!W54="","",基本情報入力シート!W54)</f>
        <v/>
      </c>
      <c r="F25" s="77" t="str">
        <f>IF(基本情報入力シート!X54="","",基本情報入力シート!X54)</f>
        <v/>
      </c>
      <c r="G25" s="149" t="str">
        <f>IF(基本情報入力シート!Y54="","",基本情報入力シート!Y54)</f>
        <v/>
      </c>
      <c r="H25" s="91" t="s">
        <v>8</v>
      </c>
      <c r="I25" s="95">
        <v>6</v>
      </c>
      <c r="J25" s="93" t="s">
        <v>95</v>
      </c>
      <c r="K25" s="276" t="str">
        <f>IF('別紙様式3-2（交付金）【入力用】'!K25="","",'別紙様式3-2（交付金）【入力用】'!K25)</f>
        <v/>
      </c>
      <c r="L25" s="96" t="s">
        <v>96</v>
      </c>
      <c r="M25" s="95">
        <v>6</v>
      </c>
      <c r="N25" s="96" t="s">
        <v>95</v>
      </c>
      <c r="O25" s="276" t="str">
        <f>IF('別紙様式3-2（交付金）【入力用】'!O25="","",'別紙様式3-2（交付金）【入力用】'!O25)</f>
        <v/>
      </c>
      <c r="P25" s="93" t="s">
        <v>98</v>
      </c>
      <c r="Q25" s="97" t="s">
        <v>11</v>
      </c>
      <c r="R25" s="98" t="str">
        <f t="shared" si="3"/>
        <v/>
      </c>
      <c r="S25" s="97" t="s">
        <v>97</v>
      </c>
      <c r="T25" s="280" t="str">
        <f>IF('別紙様式3-2（交付金）【入力用】'!T25="","",'別紙様式3-2（交付金）【入力用】'!T25)</f>
        <v/>
      </c>
      <c r="U25" s="280" t="str">
        <f>IF('別紙様式3-2（交付金）【入力用】'!U25="","",'別紙様式3-2（交付金）【入力用】'!U25)</f>
        <v/>
      </c>
      <c r="V25" s="280" t="str">
        <f>IF('別紙様式3-2（交付金）【入力用】'!V25="","",'別紙様式3-2（交付金）【入力用】'!V25)</f>
        <v/>
      </c>
      <c r="W25" s="281" t="str">
        <f>IF('別紙様式3-2（交付金）【入力用】'!W25="","",'別紙様式3-2（交付金）【入力用】'!W25)</f>
        <v/>
      </c>
      <c r="X25" s="262">
        <f t="shared" si="0"/>
        <v>0</v>
      </c>
      <c r="Y25" s="263">
        <f t="shared" si="1"/>
        <v>0</v>
      </c>
      <c r="Z25" s="79" t="str">
        <f>IFERROR(ROUNDDOWN(ROUND(#REF!*#REF!,0)*#REF!,0)*2,"")</f>
        <v/>
      </c>
    </row>
    <row r="26" spans="1:26" ht="36.75" customHeight="1">
      <c r="A26" s="80">
        <f t="shared" si="2"/>
        <v>16</v>
      </c>
      <c r="B26" s="77" t="str">
        <f>IF(基本情報入力シート!C55="","",基本情報入力シート!C55)</f>
        <v/>
      </c>
      <c r="C26" s="78" t="str">
        <f>IF(基本情報入力シート!M55="","",基本情報入力シート!M55)</f>
        <v/>
      </c>
      <c r="D26" s="77" t="str">
        <f>IF(基本情報入力シート!R55="","",基本情報入力シート!R55)</f>
        <v/>
      </c>
      <c r="E26" s="149" t="str">
        <f>IF(基本情報入力シート!W55="","",基本情報入力シート!W55)</f>
        <v/>
      </c>
      <c r="F26" s="77" t="str">
        <f>IF(基本情報入力シート!X55="","",基本情報入力シート!X55)</f>
        <v/>
      </c>
      <c r="G26" s="160" t="str">
        <f>IF(基本情報入力シート!Y55="","",基本情報入力シート!Y55)</f>
        <v/>
      </c>
      <c r="H26" s="91" t="s">
        <v>8</v>
      </c>
      <c r="I26" s="95">
        <v>6</v>
      </c>
      <c r="J26" s="93" t="s">
        <v>95</v>
      </c>
      <c r="K26" s="276" t="str">
        <f>IF('別紙様式3-2（交付金）【入力用】'!K26="","",'別紙様式3-2（交付金）【入力用】'!K26)</f>
        <v/>
      </c>
      <c r="L26" s="96" t="s">
        <v>96</v>
      </c>
      <c r="M26" s="95">
        <v>6</v>
      </c>
      <c r="N26" s="96" t="s">
        <v>95</v>
      </c>
      <c r="O26" s="276" t="str">
        <f>IF('別紙様式3-2（交付金）【入力用】'!O26="","",'別紙様式3-2（交付金）【入力用】'!O26)</f>
        <v/>
      </c>
      <c r="P26" s="93" t="s">
        <v>98</v>
      </c>
      <c r="Q26" s="97" t="s">
        <v>99</v>
      </c>
      <c r="R26" s="98" t="str">
        <f t="shared" si="3"/>
        <v/>
      </c>
      <c r="S26" s="97" t="s">
        <v>100</v>
      </c>
      <c r="T26" s="280" t="str">
        <f>IF('別紙様式3-2（交付金）【入力用】'!T26="","",'別紙様式3-2（交付金）【入力用】'!T26)</f>
        <v/>
      </c>
      <c r="U26" s="280" t="str">
        <f>IF('別紙様式3-2（交付金）【入力用】'!U26="","",'別紙様式3-2（交付金）【入力用】'!U26)</f>
        <v/>
      </c>
      <c r="V26" s="280" t="str">
        <f>IF('別紙様式3-2（交付金）【入力用】'!V26="","",'別紙様式3-2（交付金）【入力用】'!V26)</f>
        <v/>
      </c>
      <c r="W26" s="281" t="str">
        <f>IF('別紙様式3-2（交付金）【入力用】'!W26="","",'別紙様式3-2（交付金）【入力用】'!W26)</f>
        <v/>
      </c>
      <c r="X26" s="262">
        <f t="shared" si="0"/>
        <v>0</v>
      </c>
      <c r="Y26" s="263">
        <f t="shared" si="1"/>
        <v>0</v>
      </c>
      <c r="Z26" s="79" t="str">
        <f>IFERROR(ROUNDDOWN(ROUND(#REF!*#REF!,0)*#REF!,0)*2,"")</f>
        <v/>
      </c>
    </row>
    <row r="27" spans="1:26" ht="36.75" customHeight="1">
      <c r="A27" s="80">
        <f t="shared" si="2"/>
        <v>17</v>
      </c>
      <c r="B27" s="77" t="str">
        <f>IF(基本情報入力シート!C56="","",基本情報入力シート!C56)</f>
        <v/>
      </c>
      <c r="C27" s="78" t="str">
        <f>IF(基本情報入力シート!M56="","",基本情報入力シート!M56)</f>
        <v/>
      </c>
      <c r="D27" s="77" t="str">
        <f>IF(基本情報入力シート!R56="","",基本情報入力シート!R56)</f>
        <v/>
      </c>
      <c r="E27" s="149" t="str">
        <f>IF(基本情報入力シート!W56="","",基本情報入力シート!W56)</f>
        <v/>
      </c>
      <c r="F27" s="77" t="str">
        <f>IF(基本情報入力シート!X56="","",基本情報入力シート!X56)</f>
        <v/>
      </c>
      <c r="G27" s="149" t="str">
        <f>IF(基本情報入力シート!Y56="","",基本情報入力シート!Y56)</f>
        <v/>
      </c>
      <c r="H27" s="91" t="s">
        <v>8</v>
      </c>
      <c r="I27" s="95">
        <v>6</v>
      </c>
      <c r="J27" s="93" t="s">
        <v>95</v>
      </c>
      <c r="K27" s="276" t="str">
        <f>IF('別紙様式3-2（交付金）【入力用】'!K27="","",'別紙様式3-2（交付金）【入力用】'!K27)</f>
        <v/>
      </c>
      <c r="L27" s="96" t="s">
        <v>96</v>
      </c>
      <c r="M27" s="95">
        <v>6</v>
      </c>
      <c r="N27" s="96" t="s">
        <v>95</v>
      </c>
      <c r="O27" s="276" t="str">
        <f>IF('別紙様式3-2（交付金）【入力用】'!O27="","",'別紙様式3-2（交付金）【入力用】'!O27)</f>
        <v/>
      </c>
      <c r="P27" s="93" t="s">
        <v>98</v>
      </c>
      <c r="Q27" s="97" t="s">
        <v>11</v>
      </c>
      <c r="R27" s="98" t="str">
        <f t="shared" si="3"/>
        <v/>
      </c>
      <c r="S27" s="97" t="s">
        <v>97</v>
      </c>
      <c r="T27" s="280" t="str">
        <f>IF('別紙様式3-2（交付金）【入力用】'!T27="","",'別紙様式3-2（交付金）【入力用】'!T27)</f>
        <v/>
      </c>
      <c r="U27" s="280" t="str">
        <f>IF('別紙様式3-2（交付金）【入力用】'!U27="","",'別紙様式3-2（交付金）【入力用】'!U27)</f>
        <v/>
      </c>
      <c r="V27" s="280" t="str">
        <f>IF('別紙様式3-2（交付金）【入力用】'!V27="","",'別紙様式3-2（交付金）【入力用】'!V27)</f>
        <v/>
      </c>
      <c r="W27" s="281" t="str">
        <f>IF('別紙様式3-2（交付金）【入力用】'!W27="","",'別紙様式3-2（交付金）【入力用】'!W27)</f>
        <v/>
      </c>
      <c r="X27" s="262">
        <f t="shared" si="0"/>
        <v>0</v>
      </c>
      <c r="Y27" s="263">
        <f t="shared" si="1"/>
        <v>0</v>
      </c>
      <c r="Z27" s="79" t="str">
        <f>IFERROR(ROUNDDOWN(ROUND(#REF!*#REF!,0)*#REF!,0)*2,"")</f>
        <v/>
      </c>
    </row>
    <row r="28" spans="1:26" ht="36.75" customHeight="1">
      <c r="A28" s="80">
        <f t="shared" si="2"/>
        <v>18</v>
      </c>
      <c r="B28" s="77" t="str">
        <f>IF(基本情報入力シート!C57="","",基本情報入力シート!C57)</f>
        <v/>
      </c>
      <c r="C28" s="78" t="str">
        <f>IF(基本情報入力シート!M57="","",基本情報入力シート!M57)</f>
        <v/>
      </c>
      <c r="D28" s="77" t="str">
        <f>IF(基本情報入力シート!R57="","",基本情報入力シート!R57)</f>
        <v/>
      </c>
      <c r="E28" s="149" t="str">
        <f>IF(基本情報入力シート!W57="","",基本情報入力シート!W57)</f>
        <v/>
      </c>
      <c r="F28" s="77" t="str">
        <f>IF(基本情報入力シート!X57="","",基本情報入力シート!X57)</f>
        <v/>
      </c>
      <c r="G28" s="160" t="str">
        <f>IF(基本情報入力シート!Y57="","",基本情報入力シート!Y57)</f>
        <v/>
      </c>
      <c r="H28" s="91" t="s">
        <v>8</v>
      </c>
      <c r="I28" s="95">
        <v>6</v>
      </c>
      <c r="J28" s="93" t="s">
        <v>95</v>
      </c>
      <c r="K28" s="276" t="str">
        <f>IF('別紙様式3-2（交付金）【入力用】'!K28="","",'別紙様式3-2（交付金）【入力用】'!K28)</f>
        <v/>
      </c>
      <c r="L28" s="96" t="s">
        <v>96</v>
      </c>
      <c r="M28" s="95">
        <v>6</v>
      </c>
      <c r="N28" s="96" t="s">
        <v>95</v>
      </c>
      <c r="O28" s="276" t="str">
        <f>IF('別紙様式3-2（交付金）【入力用】'!O28="","",'別紙様式3-2（交付金）【入力用】'!O28)</f>
        <v/>
      </c>
      <c r="P28" s="93" t="s">
        <v>98</v>
      </c>
      <c r="Q28" s="97" t="s">
        <v>99</v>
      </c>
      <c r="R28" s="98" t="str">
        <f t="shared" si="3"/>
        <v/>
      </c>
      <c r="S28" s="97" t="s">
        <v>100</v>
      </c>
      <c r="T28" s="280" t="str">
        <f>IF('別紙様式3-2（交付金）【入力用】'!T28="","",'別紙様式3-2（交付金）【入力用】'!T28)</f>
        <v/>
      </c>
      <c r="U28" s="280" t="str">
        <f>IF('別紙様式3-2（交付金）【入力用】'!U28="","",'別紙様式3-2（交付金）【入力用】'!U28)</f>
        <v/>
      </c>
      <c r="V28" s="280" t="str">
        <f>IF('別紙様式3-2（交付金）【入力用】'!V28="","",'別紙様式3-2（交付金）【入力用】'!V28)</f>
        <v/>
      </c>
      <c r="W28" s="281" t="str">
        <f>IF('別紙様式3-2（交付金）【入力用】'!W28="","",'別紙様式3-2（交付金）【入力用】'!W28)</f>
        <v/>
      </c>
      <c r="X28" s="262">
        <f t="shared" si="0"/>
        <v>0</v>
      </c>
      <c r="Y28" s="263">
        <f t="shared" si="1"/>
        <v>0</v>
      </c>
      <c r="Z28" s="79" t="str">
        <f>IFERROR(ROUNDDOWN(ROUND(#REF!*#REF!,0)*#REF!,0)*2,"")</f>
        <v/>
      </c>
    </row>
    <row r="29" spans="1:26" ht="36.75" customHeight="1">
      <c r="A29" s="80">
        <f t="shared" si="2"/>
        <v>19</v>
      </c>
      <c r="B29" s="77" t="str">
        <f>IF(基本情報入力シート!C58="","",基本情報入力シート!C58)</f>
        <v/>
      </c>
      <c r="C29" s="78" t="str">
        <f>IF(基本情報入力シート!M58="","",基本情報入力シート!M58)</f>
        <v/>
      </c>
      <c r="D29" s="77" t="str">
        <f>IF(基本情報入力シート!R58="","",基本情報入力シート!R58)</f>
        <v/>
      </c>
      <c r="E29" s="149" t="str">
        <f>IF(基本情報入力シート!W58="","",基本情報入力シート!W58)</f>
        <v/>
      </c>
      <c r="F29" s="77" t="str">
        <f>IF(基本情報入力シート!X58="","",基本情報入力シート!X58)</f>
        <v/>
      </c>
      <c r="G29" s="149" t="str">
        <f>IF(基本情報入力シート!Y58="","",基本情報入力シート!Y58)</f>
        <v/>
      </c>
      <c r="H29" s="91" t="s">
        <v>8</v>
      </c>
      <c r="I29" s="95">
        <v>6</v>
      </c>
      <c r="J29" s="93" t="s">
        <v>95</v>
      </c>
      <c r="K29" s="276" t="str">
        <f>IF('別紙様式3-2（交付金）【入力用】'!K29="","",'別紙様式3-2（交付金）【入力用】'!K29)</f>
        <v/>
      </c>
      <c r="L29" s="96" t="s">
        <v>96</v>
      </c>
      <c r="M29" s="95">
        <v>6</v>
      </c>
      <c r="N29" s="96" t="s">
        <v>95</v>
      </c>
      <c r="O29" s="276" t="str">
        <f>IF('別紙様式3-2（交付金）【入力用】'!O29="","",'別紙様式3-2（交付金）【入力用】'!O29)</f>
        <v/>
      </c>
      <c r="P29" s="93" t="s">
        <v>98</v>
      </c>
      <c r="Q29" s="97" t="s">
        <v>11</v>
      </c>
      <c r="R29" s="98" t="str">
        <f t="shared" si="3"/>
        <v/>
      </c>
      <c r="S29" s="97" t="s">
        <v>97</v>
      </c>
      <c r="T29" s="280" t="str">
        <f>IF('別紙様式3-2（交付金）【入力用】'!T29="","",'別紙様式3-2（交付金）【入力用】'!T29)</f>
        <v/>
      </c>
      <c r="U29" s="280" t="str">
        <f>IF('別紙様式3-2（交付金）【入力用】'!U29="","",'別紙様式3-2（交付金）【入力用】'!U29)</f>
        <v/>
      </c>
      <c r="V29" s="280" t="str">
        <f>IF('別紙様式3-2（交付金）【入力用】'!V29="","",'別紙様式3-2（交付金）【入力用】'!V29)</f>
        <v/>
      </c>
      <c r="W29" s="281" t="str">
        <f>IF('別紙様式3-2（交付金）【入力用】'!W29="","",'別紙様式3-2（交付金）【入力用】'!W29)</f>
        <v/>
      </c>
      <c r="X29" s="262">
        <f t="shared" si="0"/>
        <v>0</v>
      </c>
      <c r="Y29" s="263">
        <f t="shared" si="1"/>
        <v>0</v>
      </c>
      <c r="Z29" s="79" t="str">
        <f>IFERROR(ROUNDDOWN(ROUND(#REF!*#REF!,0)*#REF!,0)*2,"")</f>
        <v/>
      </c>
    </row>
    <row r="30" spans="1:26" ht="36.75" customHeight="1">
      <c r="A30" s="80">
        <f t="shared" si="2"/>
        <v>20</v>
      </c>
      <c r="B30" s="77" t="str">
        <f>IF(基本情報入力シート!C59="","",基本情報入力シート!C59)</f>
        <v/>
      </c>
      <c r="C30" s="78" t="str">
        <f>IF(基本情報入力シート!M59="","",基本情報入力シート!M59)</f>
        <v/>
      </c>
      <c r="D30" s="77" t="str">
        <f>IF(基本情報入力シート!R59="","",基本情報入力シート!R59)</f>
        <v/>
      </c>
      <c r="E30" s="149" t="str">
        <f>IF(基本情報入力シート!W59="","",基本情報入力シート!W59)</f>
        <v/>
      </c>
      <c r="F30" s="77" t="str">
        <f>IF(基本情報入力シート!X59="","",基本情報入力シート!X59)</f>
        <v/>
      </c>
      <c r="G30" s="160" t="str">
        <f>IF(基本情報入力シート!Y59="","",基本情報入力シート!Y59)</f>
        <v/>
      </c>
      <c r="H30" s="91" t="s">
        <v>8</v>
      </c>
      <c r="I30" s="95">
        <v>6</v>
      </c>
      <c r="J30" s="93" t="s">
        <v>95</v>
      </c>
      <c r="K30" s="276" t="str">
        <f>IF('別紙様式3-2（交付金）【入力用】'!K30="","",'別紙様式3-2（交付金）【入力用】'!K30)</f>
        <v/>
      </c>
      <c r="L30" s="96" t="s">
        <v>96</v>
      </c>
      <c r="M30" s="95">
        <v>6</v>
      </c>
      <c r="N30" s="96" t="s">
        <v>95</v>
      </c>
      <c r="O30" s="276" t="str">
        <f>IF('別紙様式3-2（交付金）【入力用】'!O30="","",'別紙様式3-2（交付金）【入力用】'!O30)</f>
        <v/>
      </c>
      <c r="P30" s="93" t="s">
        <v>98</v>
      </c>
      <c r="Q30" s="97" t="s">
        <v>99</v>
      </c>
      <c r="R30" s="98" t="str">
        <f t="shared" si="3"/>
        <v/>
      </c>
      <c r="S30" s="97" t="s">
        <v>100</v>
      </c>
      <c r="T30" s="280" t="str">
        <f>IF('別紙様式3-2（交付金）【入力用】'!T30="","",'別紙様式3-2（交付金）【入力用】'!T30)</f>
        <v/>
      </c>
      <c r="U30" s="280" t="str">
        <f>IF('別紙様式3-2（交付金）【入力用】'!U30="","",'別紙様式3-2（交付金）【入力用】'!U30)</f>
        <v/>
      </c>
      <c r="V30" s="280" t="str">
        <f>IF('別紙様式3-2（交付金）【入力用】'!V30="","",'別紙様式3-2（交付金）【入力用】'!V30)</f>
        <v/>
      </c>
      <c r="W30" s="281" t="str">
        <f>IF('別紙様式3-2（交付金）【入力用】'!W30="","",'別紙様式3-2（交付金）【入力用】'!W30)</f>
        <v/>
      </c>
      <c r="X30" s="262">
        <f t="shared" si="0"/>
        <v>0</v>
      </c>
      <c r="Y30" s="263">
        <f t="shared" si="1"/>
        <v>0</v>
      </c>
      <c r="Z30" s="79" t="str">
        <f>IFERROR(ROUNDDOWN(ROUND(#REF!*#REF!,0)*#REF!,0)*2,"")</f>
        <v/>
      </c>
    </row>
    <row r="31" spans="1:26" ht="36.75" customHeight="1">
      <c r="A31" s="80">
        <f t="shared" si="2"/>
        <v>21</v>
      </c>
      <c r="B31" s="77" t="str">
        <f>IF(基本情報入力シート!C60="","",基本情報入力シート!C60)</f>
        <v/>
      </c>
      <c r="C31" s="78" t="str">
        <f>IF(基本情報入力シート!M60="","",基本情報入力シート!M60)</f>
        <v/>
      </c>
      <c r="D31" s="77" t="str">
        <f>IF(基本情報入力シート!R60="","",基本情報入力シート!R60)</f>
        <v/>
      </c>
      <c r="E31" s="149" t="str">
        <f>IF(基本情報入力シート!W60="","",基本情報入力シート!W60)</f>
        <v/>
      </c>
      <c r="F31" s="77" t="str">
        <f>IF(基本情報入力シート!X60="","",基本情報入力シート!X60)</f>
        <v/>
      </c>
      <c r="G31" s="149" t="str">
        <f>IF(基本情報入力シート!Y60="","",基本情報入力シート!Y60)</f>
        <v/>
      </c>
      <c r="H31" s="91" t="s">
        <v>8</v>
      </c>
      <c r="I31" s="95">
        <v>6</v>
      </c>
      <c r="J31" s="93" t="s">
        <v>95</v>
      </c>
      <c r="K31" s="276" t="str">
        <f>IF('別紙様式3-2（交付金）【入力用】'!K31="","",'別紙様式3-2（交付金）【入力用】'!K31)</f>
        <v/>
      </c>
      <c r="L31" s="96" t="s">
        <v>96</v>
      </c>
      <c r="M31" s="95">
        <v>6</v>
      </c>
      <c r="N31" s="96" t="s">
        <v>95</v>
      </c>
      <c r="O31" s="276" t="str">
        <f>IF('別紙様式3-2（交付金）【入力用】'!O31="","",'別紙様式3-2（交付金）【入力用】'!O31)</f>
        <v/>
      </c>
      <c r="P31" s="93" t="s">
        <v>98</v>
      </c>
      <c r="Q31" s="97" t="s">
        <v>11</v>
      </c>
      <c r="R31" s="98" t="str">
        <f t="shared" si="3"/>
        <v/>
      </c>
      <c r="S31" s="97" t="s">
        <v>97</v>
      </c>
      <c r="T31" s="280" t="str">
        <f>IF('別紙様式3-2（交付金）【入力用】'!T31="","",'別紙様式3-2（交付金）【入力用】'!T31)</f>
        <v/>
      </c>
      <c r="U31" s="280" t="str">
        <f>IF('別紙様式3-2（交付金）【入力用】'!U31="","",'別紙様式3-2（交付金）【入力用】'!U31)</f>
        <v/>
      </c>
      <c r="V31" s="280" t="str">
        <f>IF('別紙様式3-2（交付金）【入力用】'!V31="","",'別紙様式3-2（交付金）【入力用】'!V31)</f>
        <v/>
      </c>
      <c r="W31" s="281" t="str">
        <f>IF('別紙様式3-2（交付金）【入力用】'!W31="","",'別紙様式3-2（交付金）【入力用】'!W31)</f>
        <v/>
      </c>
      <c r="X31" s="262">
        <f t="shared" si="0"/>
        <v>0</v>
      </c>
      <c r="Y31" s="263">
        <f t="shared" si="1"/>
        <v>0</v>
      </c>
      <c r="Z31" s="79" t="str">
        <f>IFERROR(ROUNDDOWN(ROUND(#REF!*#REF!,0)*#REF!,0)*2,"")</f>
        <v/>
      </c>
    </row>
    <row r="32" spans="1:26" ht="36.75" customHeight="1">
      <c r="A32" s="80">
        <f t="shared" si="2"/>
        <v>22</v>
      </c>
      <c r="B32" s="77" t="str">
        <f>IF(基本情報入力シート!C61="","",基本情報入力シート!C61)</f>
        <v/>
      </c>
      <c r="C32" s="78" t="str">
        <f>IF(基本情報入力シート!M61="","",基本情報入力シート!M61)</f>
        <v/>
      </c>
      <c r="D32" s="77" t="str">
        <f>IF(基本情報入力シート!R61="","",基本情報入力シート!R61)</f>
        <v/>
      </c>
      <c r="E32" s="149" t="str">
        <f>IF(基本情報入力シート!W61="","",基本情報入力シート!W61)</f>
        <v/>
      </c>
      <c r="F32" s="77" t="str">
        <f>IF(基本情報入力シート!X61="","",基本情報入力シート!X61)</f>
        <v/>
      </c>
      <c r="G32" s="160" t="str">
        <f>IF(基本情報入力シート!Y61="","",基本情報入力シート!Y61)</f>
        <v/>
      </c>
      <c r="H32" s="91" t="s">
        <v>8</v>
      </c>
      <c r="I32" s="95">
        <v>6</v>
      </c>
      <c r="J32" s="93" t="s">
        <v>95</v>
      </c>
      <c r="K32" s="276" t="str">
        <f>IF('別紙様式3-2（交付金）【入力用】'!K32="","",'別紙様式3-2（交付金）【入力用】'!K32)</f>
        <v/>
      </c>
      <c r="L32" s="96" t="s">
        <v>96</v>
      </c>
      <c r="M32" s="95">
        <v>6</v>
      </c>
      <c r="N32" s="96" t="s">
        <v>95</v>
      </c>
      <c r="O32" s="276" t="str">
        <f>IF('別紙様式3-2（交付金）【入力用】'!O32="","",'別紙様式3-2（交付金）【入力用】'!O32)</f>
        <v/>
      </c>
      <c r="P32" s="93" t="s">
        <v>98</v>
      </c>
      <c r="Q32" s="97" t="s">
        <v>99</v>
      </c>
      <c r="R32" s="98" t="str">
        <f t="shared" si="3"/>
        <v/>
      </c>
      <c r="S32" s="97" t="s">
        <v>100</v>
      </c>
      <c r="T32" s="280" t="str">
        <f>IF('別紙様式3-2（交付金）【入力用】'!T32="","",'別紙様式3-2（交付金）【入力用】'!T32)</f>
        <v/>
      </c>
      <c r="U32" s="280" t="str">
        <f>IF('別紙様式3-2（交付金）【入力用】'!U32="","",'別紙様式3-2（交付金）【入力用】'!U32)</f>
        <v/>
      </c>
      <c r="V32" s="280" t="str">
        <f>IF('別紙様式3-2（交付金）【入力用】'!V32="","",'別紙様式3-2（交付金）【入力用】'!V32)</f>
        <v/>
      </c>
      <c r="W32" s="281" t="str">
        <f>IF('別紙様式3-2（交付金）【入力用】'!W32="","",'別紙様式3-2（交付金）【入力用】'!W32)</f>
        <v/>
      </c>
      <c r="X32" s="262">
        <f t="shared" si="0"/>
        <v>0</v>
      </c>
      <c r="Y32" s="263">
        <f t="shared" si="1"/>
        <v>0</v>
      </c>
      <c r="Z32" s="79" t="str">
        <f>IFERROR(ROUNDDOWN(ROUND(#REF!*#REF!,0)*#REF!,0)*2,"")</f>
        <v/>
      </c>
    </row>
    <row r="33" spans="1:26" ht="36.75" customHeight="1">
      <c r="A33" s="80">
        <f t="shared" si="2"/>
        <v>23</v>
      </c>
      <c r="B33" s="77" t="str">
        <f>IF(基本情報入力シート!C62="","",基本情報入力シート!C62)</f>
        <v/>
      </c>
      <c r="C33" s="78" t="str">
        <f>IF(基本情報入力シート!M62="","",基本情報入力シート!M62)</f>
        <v/>
      </c>
      <c r="D33" s="77" t="str">
        <f>IF(基本情報入力シート!R62="","",基本情報入力シート!R62)</f>
        <v/>
      </c>
      <c r="E33" s="149" t="str">
        <f>IF(基本情報入力シート!W62="","",基本情報入力シート!W62)</f>
        <v/>
      </c>
      <c r="F33" s="77" t="str">
        <f>IF(基本情報入力シート!X62="","",基本情報入力シート!X62)</f>
        <v/>
      </c>
      <c r="G33" s="149" t="str">
        <f>IF(基本情報入力シート!Y62="","",基本情報入力シート!Y62)</f>
        <v/>
      </c>
      <c r="H33" s="91" t="s">
        <v>8</v>
      </c>
      <c r="I33" s="95">
        <v>6</v>
      </c>
      <c r="J33" s="93" t="s">
        <v>95</v>
      </c>
      <c r="K33" s="276" t="str">
        <f>IF('別紙様式3-2（交付金）【入力用】'!K33="","",'別紙様式3-2（交付金）【入力用】'!K33)</f>
        <v/>
      </c>
      <c r="L33" s="96" t="s">
        <v>96</v>
      </c>
      <c r="M33" s="95">
        <v>6</v>
      </c>
      <c r="N33" s="96" t="s">
        <v>95</v>
      </c>
      <c r="O33" s="276" t="str">
        <f>IF('別紙様式3-2（交付金）【入力用】'!O33="","",'別紙様式3-2（交付金）【入力用】'!O33)</f>
        <v/>
      </c>
      <c r="P33" s="93" t="s">
        <v>98</v>
      </c>
      <c r="Q33" s="97" t="s">
        <v>11</v>
      </c>
      <c r="R33" s="98" t="str">
        <f t="shared" si="3"/>
        <v/>
      </c>
      <c r="S33" s="97" t="s">
        <v>97</v>
      </c>
      <c r="T33" s="280" t="str">
        <f>IF('別紙様式3-2（交付金）【入力用】'!T33="","",'別紙様式3-2（交付金）【入力用】'!T33)</f>
        <v/>
      </c>
      <c r="U33" s="280" t="str">
        <f>IF('別紙様式3-2（交付金）【入力用】'!U33="","",'別紙様式3-2（交付金）【入力用】'!U33)</f>
        <v/>
      </c>
      <c r="V33" s="280" t="str">
        <f>IF('別紙様式3-2（交付金）【入力用】'!V33="","",'別紙様式3-2（交付金）【入力用】'!V33)</f>
        <v/>
      </c>
      <c r="W33" s="281" t="str">
        <f>IF('別紙様式3-2（交付金）【入力用】'!W33="","",'別紙様式3-2（交付金）【入力用】'!W33)</f>
        <v/>
      </c>
      <c r="X33" s="262">
        <f t="shared" si="0"/>
        <v>0</v>
      </c>
      <c r="Y33" s="263">
        <f t="shared" si="1"/>
        <v>0</v>
      </c>
      <c r="Z33" s="79" t="str">
        <f>IFERROR(ROUNDDOWN(ROUND(#REF!*#REF!,0)*#REF!,0)*2,"")</f>
        <v/>
      </c>
    </row>
    <row r="34" spans="1:26" ht="36.75" customHeight="1">
      <c r="A34" s="80">
        <f t="shared" si="2"/>
        <v>24</v>
      </c>
      <c r="B34" s="77" t="str">
        <f>IF(基本情報入力シート!C63="","",基本情報入力シート!C63)</f>
        <v/>
      </c>
      <c r="C34" s="78" t="str">
        <f>IF(基本情報入力シート!M63="","",基本情報入力シート!M63)</f>
        <v/>
      </c>
      <c r="D34" s="77" t="str">
        <f>IF(基本情報入力シート!R63="","",基本情報入力シート!R63)</f>
        <v/>
      </c>
      <c r="E34" s="149" t="str">
        <f>IF(基本情報入力シート!W63="","",基本情報入力シート!W63)</f>
        <v/>
      </c>
      <c r="F34" s="77" t="str">
        <f>IF(基本情報入力シート!X63="","",基本情報入力シート!X63)</f>
        <v/>
      </c>
      <c r="G34" s="160" t="str">
        <f>IF(基本情報入力シート!Y63="","",基本情報入力シート!Y63)</f>
        <v/>
      </c>
      <c r="H34" s="91" t="s">
        <v>8</v>
      </c>
      <c r="I34" s="95">
        <v>6</v>
      </c>
      <c r="J34" s="93" t="s">
        <v>95</v>
      </c>
      <c r="K34" s="276" t="str">
        <f>IF('別紙様式3-2（交付金）【入力用】'!K34="","",'別紙様式3-2（交付金）【入力用】'!K34)</f>
        <v/>
      </c>
      <c r="L34" s="96" t="s">
        <v>96</v>
      </c>
      <c r="M34" s="95">
        <v>6</v>
      </c>
      <c r="N34" s="96" t="s">
        <v>95</v>
      </c>
      <c r="O34" s="276" t="str">
        <f>IF('別紙様式3-2（交付金）【入力用】'!O34="","",'別紙様式3-2（交付金）【入力用】'!O34)</f>
        <v/>
      </c>
      <c r="P34" s="93" t="s">
        <v>98</v>
      </c>
      <c r="Q34" s="97" t="s">
        <v>99</v>
      </c>
      <c r="R34" s="98" t="str">
        <f t="shared" si="3"/>
        <v/>
      </c>
      <c r="S34" s="97" t="s">
        <v>100</v>
      </c>
      <c r="T34" s="280" t="str">
        <f>IF('別紙様式3-2（交付金）【入力用】'!T34="","",'別紙様式3-2（交付金）【入力用】'!T34)</f>
        <v/>
      </c>
      <c r="U34" s="280" t="str">
        <f>IF('別紙様式3-2（交付金）【入力用】'!U34="","",'別紙様式3-2（交付金）【入力用】'!U34)</f>
        <v/>
      </c>
      <c r="V34" s="280" t="str">
        <f>IF('別紙様式3-2（交付金）【入力用】'!V34="","",'別紙様式3-2（交付金）【入力用】'!V34)</f>
        <v/>
      </c>
      <c r="W34" s="281" t="str">
        <f>IF('別紙様式3-2（交付金）【入力用】'!W34="","",'別紙様式3-2（交付金）【入力用】'!W34)</f>
        <v/>
      </c>
      <c r="X34" s="262">
        <f t="shared" si="0"/>
        <v>0</v>
      </c>
      <c r="Y34" s="263">
        <f t="shared" si="1"/>
        <v>0</v>
      </c>
      <c r="Z34" s="79" t="str">
        <f>IFERROR(ROUNDDOWN(ROUND(#REF!*#REF!,0)*#REF!,0)*2,"")</f>
        <v/>
      </c>
    </row>
    <row r="35" spans="1:26" ht="36.75" customHeight="1">
      <c r="A35" s="80">
        <f t="shared" si="2"/>
        <v>25</v>
      </c>
      <c r="B35" s="77" t="str">
        <f>IF(基本情報入力シート!C64="","",基本情報入力シート!C64)</f>
        <v/>
      </c>
      <c r="C35" s="78" t="str">
        <f>IF(基本情報入力シート!M64="","",基本情報入力シート!M64)</f>
        <v/>
      </c>
      <c r="D35" s="77" t="str">
        <f>IF(基本情報入力シート!R64="","",基本情報入力シート!R64)</f>
        <v/>
      </c>
      <c r="E35" s="149" t="str">
        <f>IF(基本情報入力シート!W64="","",基本情報入力シート!W64)</f>
        <v/>
      </c>
      <c r="F35" s="77" t="str">
        <f>IF(基本情報入力シート!X64="","",基本情報入力シート!X64)</f>
        <v/>
      </c>
      <c r="G35" s="149" t="str">
        <f>IF(基本情報入力シート!Y64="","",基本情報入力シート!Y64)</f>
        <v/>
      </c>
      <c r="H35" s="91" t="s">
        <v>8</v>
      </c>
      <c r="I35" s="95">
        <v>6</v>
      </c>
      <c r="J35" s="93" t="s">
        <v>95</v>
      </c>
      <c r="K35" s="276" t="str">
        <f>IF('別紙様式3-2（交付金）【入力用】'!K35="","",'別紙様式3-2（交付金）【入力用】'!K35)</f>
        <v/>
      </c>
      <c r="L35" s="96" t="s">
        <v>96</v>
      </c>
      <c r="M35" s="95">
        <v>6</v>
      </c>
      <c r="N35" s="96" t="s">
        <v>95</v>
      </c>
      <c r="O35" s="276" t="str">
        <f>IF('別紙様式3-2（交付金）【入力用】'!O35="","",'別紙様式3-2（交付金）【入力用】'!O35)</f>
        <v/>
      </c>
      <c r="P35" s="93" t="s">
        <v>98</v>
      </c>
      <c r="Q35" s="97" t="s">
        <v>11</v>
      </c>
      <c r="R35" s="98" t="str">
        <f t="shared" si="3"/>
        <v/>
      </c>
      <c r="S35" s="97" t="s">
        <v>97</v>
      </c>
      <c r="T35" s="280" t="str">
        <f>IF('別紙様式3-2（交付金）【入力用】'!T35="","",'別紙様式3-2（交付金）【入力用】'!T35)</f>
        <v/>
      </c>
      <c r="U35" s="280" t="str">
        <f>IF('別紙様式3-2（交付金）【入力用】'!U35="","",'別紙様式3-2（交付金）【入力用】'!U35)</f>
        <v/>
      </c>
      <c r="V35" s="280" t="str">
        <f>IF('別紙様式3-2（交付金）【入力用】'!V35="","",'別紙様式3-2（交付金）【入力用】'!V35)</f>
        <v/>
      </c>
      <c r="W35" s="281" t="str">
        <f>IF('別紙様式3-2（交付金）【入力用】'!W35="","",'別紙様式3-2（交付金）【入力用】'!W35)</f>
        <v/>
      </c>
      <c r="X35" s="262">
        <f t="shared" si="0"/>
        <v>0</v>
      </c>
      <c r="Y35" s="263">
        <f t="shared" si="1"/>
        <v>0</v>
      </c>
      <c r="Z35" s="79" t="str">
        <f>IFERROR(ROUNDDOWN(ROUND(#REF!*#REF!,0)*#REF!,0)*2,"")</f>
        <v/>
      </c>
    </row>
    <row r="36" spans="1:26" ht="36.75" customHeight="1">
      <c r="A36" s="80">
        <f t="shared" si="2"/>
        <v>26</v>
      </c>
      <c r="B36" s="77" t="str">
        <f>IF(基本情報入力シート!C65="","",基本情報入力シート!C65)</f>
        <v/>
      </c>
      <c r="C36" s="78" t="str">
        <f>IF(基本情報入力シート!M65="","",基本情報入力シート!M65)</f>
        <v/>
      </c>
      <c r="D36" s="77" t="str">
        <f>IF(基本情報入力シート!R65="","",基本情報入力シート!R65)</f>
        <v/>
      </c>
      <c r="E36" s="149" t="str">
        <f>IF(基本情報入力シート!W65="","",基本情報入力シート!W65)</f>
        <v/>
      </c>
      <c r="F36" s="77" t="str">
        <f>IF(基本情報入力シート!X65="","",基本情報入力シート!X65)</f>
        <v/>
      </c>
      <c r="G36" s="160" t="str">
        <f>IF(基本情報入力シート!Y65="","",基本情報入力シート!Y65)</f>
        <v/>
      </c>
      <c r="H36" s="91" t="s">
        <v>8</v>
      </c>
      <c r="I36" s="95">
        <v>6</v>
      </c>
      <c r="J36" s="93" t="s">
        <v>95</v>
      </c>
      <c r="K36" s="276" t="str">
        <f>IF('別紙様式3-2（交付金）【入力用】'!K36="","",'別紙様式3-2（交付金）【入力用】'!K36)</f>
        <v/>
      </c>
      <c r="L36" s="96" t="s">
        <v>96</v>
      </c>
      <c r="M36" s="95">
        <v>6</v>
      </c>
      <c r="N36" s="96" t="s">
        <v>95</v>
      </c>
      <c r="O36" s="276" t="str">
        <f>IF('別紙様式3-2（交付金）【入力用】'!O36="","",'別紙様式3-2（交付金）【入力用】'!O36)</f>
        <v/>
      </c>
      <c r="P36" s="93" t="s">
        <v>98</v>
      </c>
      <c r="Q36" s="97" t="s">
        <v>99</v>
      </c>
      <c r="R36" s="98" t="str">
        <f t="shared" si="3"/>
        <v/>
      </c>
      <c r="S36" s="97" t="s">
        <v>100</v>
      </c>
      <c r="T36" s="280" t="str">
        <f>IF('別紙様式3-2（交付金）【入力用】'!T36="","",'別紙様式3-2（交付金）【入力用】'!T36)</f>
        <v/>
      </c>
      <c r="U36" s="280" t="str">
        <f>IF('別紙様式3-2（交付金）【入力用】'!U36="","",'別紙様式3-2（交付金）【入力用】'!U36)</f>
        <v/>
      </c>
      <c r="V36" s="280" t="str">
        <f>IF('別紙様式3-2（交付金）【入力用】'!V36="","",'別紙様式3-2（交付金）【入力用】'!V36)</f>
        <v/>
      </c>
      <c r="W36" s="281" t="str">
        <f>IF('別紙様式3-2（交付金）【入力用】'!W36="","",'別紙様式3-2（交付金）【入力用】'!W36)</f>
        <v/>
      </c>
      <c r="X36" s="262">
        <f t="shared" si="0"/>
        <v>0</v>
      </c>
      <c r="Y36" s="263">
        <f t="shared" si="1"/>
        <v>0</v>
      </c>
      <c r="Z36" s="79" t="str">
        <f>IFERROR(ROUNDDOWN(ROUND(#REF!*#REF!,0)*#REF!,0)*2,"")</f>
        <v/>
      </c>
    </row>
    <row r="37" spans="1:26" ht="36.75" customHeight="1">
      <c r="A37" s="80">
        <f t="shared" si="2"/>
        <v>27</v>
      </c>
      <c r="B37" s="77" t="str">
        <f>IF(基本情報入力シート!C66="","",基本情報入力シート!C66)</f>
        <v/>
      </c>
      <c r="C37" s="78" t="str">
        <f>IF(基本情報入力シート!M66="","",基本情報入力シート!M66)</f>
        <v/>
      </c>
      <c r="D37" s="77" t="str">
        <f>IF(基本情報入力シート!R66="","",基本情報入力シート!R66)</f>
        <v/>
      </c>
      <c r="E37" s="149" t="str">
        <f>IF(基本情報入力シート!W66="","",基本情報入力シート!W66)</f>
        <v/>
      </c>
      <c r="F37" s="77" t="str">
        <f>IF(基本情報入力シート!X66="","",基本情報入力シート!X66)</f>
        <v/>
      </c>
      <c r="G37" s="149" t="str">
        <f>IF(基本情報入力シート!Y66="","",基本情報入力シート!Y66)</f>
        <v/>
      </c>
      <c r="H37" s="91" t="s">
        <v>8</v>
      </c>
      <c r="I37" s="95">
        <v>6</v>
      </c>
      <c r="J37" s="93" t="s">
        <v>95</v>
      </c>
      <c r="K37" s="276" t="str">
        <f>IF('別紙様式3-2（交付金）【入力用】'!K37="","",'別紙様式3-2（交付金）【入力用】'!K37)</f>
        <v/>
      </c>
      <c r="L37" s="96" t="s">
        <v>96</v>
      </c>
      <c r="M37" s="95">
        <v>6</v>
      </c>
      <c r="N37" s="96" t="s">
        <v>95</v>
      </c>
      <c r="O37" s="276" t="str">
        <f>IF('別紙様式3-2（交付金）【入力用】'!O37="","",'別紙様式3-2（交付金）【入力用】'!O37)</f>
        <v/>
      </c>
      <c r="P37" s="93" t="s">
        <v>98</v>
      </c>
      <c r="Q37" s="97" t="s">
        <v>11</v>
      </c>
      <c r="R37" s="98" t="str">
        <f t="shared" si="3"/>
        <v/>
      </c>
      <c r="S37" s="97" t="s">
        <v>97</v>
      </c>
      <c r="T37" s="280" t="str">
        <f>IF('別紙様式3-2（交付金）【入力用】'!T37="","",'別紙様式3-2（交付金）【入力用】'!T37)</f>
        <v/>
      </c>
      <c r="U37" s="280" t="str">
        <f>IF('別紙様式3-2（交付金）【入力用】'!U37="","",'別紙様式3-2（交付金）【入力用】'!U37)</f>
        <v/>
      </c>
      <c r="V37" s="280" t="str">
        <f>IF('別紙様式3-2（交付金）【入力用】'!V37="","",'別紙様式3-2（交付金）【入力用】'!V37)</f>
        <v/>
      </c>
      <c r="W37" s="281" t="str">
        <f>IF('別紙様式3-2（交付金）【入力用】'!W37="","",'別紙様式3-2（交付金）【入力用】'!W37)</f>
        <v/>
      </c>
      <c r="X37" s="262">
        <f t="shared" si="0"/>
        <v>0</v>
      </c>
      <c r="Y37" s="263">
        <f t="shared" si="1"/>
        <v>0</v>
      </c>
      <c r="Z37" s="79" t="str">
        <f>IFERROR(ROUNDDOWN(ROUND(#REF!*#REF!,0)*#REF!,0)*2,"")</f>
        <v/>
      </c>
    </row>
    <row r="38" spans="1:26" ht="36.75" customHeight="1">
      <c r="A38" s="80">
        <f t="shared" si="2"/>
        <v>28</v>
      </c>
      <c r="B38" s="77" t="str">
        <f>IF(基本情報入力シート!C67="","",基本情報入力シート!C67)</f>
        <v/>
      </c>
      <c r="C38" s="78" t="str">
        <f>IF(基本情報入力シート!M67="","",基本情報入力シート!M67)</f>
        <v/>
      </c>
      <c r="D38" s="77" t="str">
        <f>IF(基本情報入力シート!R67="","",基本情報入力シート!R67)</f>
        <v/>
      </c>
      <c r="E38" s="149" t="str">
        <f>IF(基本情報入力シート!W67="","",基本情報入力シート!W67)</f>
        <v/>
      </c>
      <c r="F38" s="77" t="str">
        <f>IF(基本情報入力シート!X67="","",基本情報入力シート!X67)</f>
        <v/>
      </c>
      <c r="G38" s="160" t="str">
        <f>IF(基本情報入力シート!Y67="","",基本情報入力シート!Y67)</f>
        <v/>
      </c>
      <c r="H38" s="91" t="s">
        <v>8</v>
      </c>
      <c r="I38" s="95">
        <v>6</v>
      </c>
      <c r="J38" s="93" t="s">
        <v>95</v>
      </c>
      <c r="K38" s="276" t="str">
        <f>IF('別紙様式3-2（交付金）【入力用】'!K38="","",'別紙様式3-2（交付金）【入力用】'!K38)</f>
        <v/>
      </c>
      <c r="L38" s="96" t="s">
        <v>96</v>
      </c>
      <c r="M38" s="95">
        <v>6</v>
      </c>
      <c r="N38" s="96" t="s">
        <v>95</v>
      </c>
      <c r="O38" s="276" t="str">
        <f>IF('別紙様式3-2（交付金）【入力用】'!O38="","",'別紙様式3-2（交付金）【入力用】'!O38)</f>
        <v/>
      </c>
      <c r="P38" s="93" t="s">
        <v>98</v>
      </c>
      <c r="Q38" s="97" t="s">
        <v>99</v>
      </c>
      <c r="R38" s="98" t="str">
        <f t="shared" si="3"/>
        <v/>
      </c>
      <c r="S38" s="97" t="s">
        <v>100</v>
      </c>
      <c r="T38" s="280" t="str">
        <f>IF('別紙様式3-2（交付金）【入力用】'!T38="","",'別紙様式3-2（交付金）【入力用】'!T38)</f>
        <v/>
      </c>
      <c r="U38" s="280" t="str">
        <f>IF('別紙様式3-2（交付金）【入力用】'!U38="","",'別紙様式3-2（交付金）【入力用】'!U38)</f>
        <v/>
      </c>
      <c r="V38" s="280" t="str">
        <f>IF('別紙様式3-2（交付金）【入力用】'!V38="","",'別紙様式3-2（交付金）【入力用】'!V38)</f>
        <v/>
      </c>
      <c r="W38" s="281" t="str">
        <f>IF('別紙様式3-2（交付金）【入力用】'!W38="","",'別紙様式3-2（交付金）【入力用】'!W38)</f>
        <v/>
      </c>
      <c r="X38" s="262">
        <f t="shared" si="0"/>
        <v>0</v>
      </c>
      <c r="Y38" s="263">
        <f t="shared" si="1"/>
        <v>0</v>
      </c>
      <c r="Z38" s="79" t="str">
        <f>IFERROR(ROUNDDOWN(ROUND(#REF!*#REF!,0)*#REF!,0)*2,"")</f>
        <v/>
      </c>
    </row>
    <row r="39" spans="1:26" ht="36.75" customHeight="1">
      <c r="A39" s="80">
        <f t="shared" si="2"/>
        <v>29</v>
      </c>
      <c r="B39" s="77" t="str">
        <f>IF(基本情報入力シート!C68="","",基本情報入力シート!C68)</f>
        <v/>
      </c>
      <c r="C39" s="78" t="str">
        <f>IF(基本情報入力シート!M68="","",基本情報入力シート!M68)</f>
        <v/>
      </c>
      <c r="D39" s="77" t="str">
        <f>IF(基本情報入力シート!R68="","",基本情報入力シート!R68)</f>
        <v/>
      </c>
      <c r="E39" s="149" t="str">
        <f>IF(基本情報入力シート!W68="","",基本情報入力シート!W68)</f>
        <v/>
      </c>
      <c r="F39" s="77" t="str">
        <f>IF(基本情報入力シート!X68="","",基本情報入力シート!X68)</f>
        <v/>
      </c>
      <c r="G39" s="149" t="str">
        <f>IF(基本情報入力シート!Y68="","",基本情報入力シート!Y68)</f>
        <v/>
      </c>
      <c r="H39" s="91" t="s">
        <v>8</v>
      </c>
      <c r="I39" s="95">
        <v>6</v>
      </c>
      <c r="J39" s="93" t="s">
        <v>95</v>
      </c>
      <c r="K39" s="276" t="str">
        <f>IF('別紙様式3-2（交付金）【入力用】'!K39="","",'別紙様式3-2（交付金）【入力用】'!K39)</f>
        <v/>
      </c>
      <c r="L39" s="96" t="s">
        <v>96</v>
      </c>
      <c r="M39" s="95">
        <v>6</v>
      </c>
      <c r="N39" s="96" t="s">
        <v>95</v>
      </c>
      <c r="O39" s="276" t="str">
        <f>IF('別紙様式3-2（交付金）【入力用】'!O39="","",'別紙様式3-2（交付金）【入力用】'!O39)</f>
        <v/>
      </c>
      <c r="P39" s="93" t="s">
        <v>98</v>
      </c>
      <c r="Q39" s="97" t="s">
        <v>11</v>
      </c>
      <c r="R39" s="98" t="str">
        <f t="shared" si="3"/>
        <v/>
      </c>
      <c r="S39" s="97" t="s">
        <v>97</v>
      </c>
      <c r="T39" s="280" t="str">
        <f>IF('別紙様式3-2（交付金）【入力用】'!T39="","",'別紙様式3-2（交付金）【入力用】'!T39)</f>
        <v/>
      </c>
      <c r="U39" s="280" t="str">
        <f>IF('別紙様式3-2（交付金）【入力用】'!U39="","",'別紙様式3-2（交付金）【入力用】'!U39)</f>
        <v/>
      </c>
      <c r="V39" s="280" t="str">
        <f>IF('別紙様式3-2（交付金）【入力用】'!V39="","",'別紙様式3-2（交付金）【入力用】'!V39)</f>
        <v/>
      </c>
      <c r="W39" s="281" t="str">
        <f>IF('別紙様式3-2（交付金）【入力用】'!W39="","",'別紙様式3-2（交付金）【入力用】'!W39)</f>
        <v/>
      </c>
      <c r="X39" s="262">
        <f t="shared" si="0"/>
        <v>0</v>
      </c>
      <c r="Y39" s="263">
        <f t="shared" si="1"/>
        <v>0</v>
      </c>
      <c r="Z39" s="79" t="str">
        <f>IFERROR(ROUNDDOWN(ROUND(#REF!*#REF!,0)*#REF!,0)*2,"")</f>
        <v/>
      </c>
    </row>
    <row r="40" spans="1:26" ht="36.75" customHeight="1">
      <c r="A40" s="80">
        <f t="shared" si="2"/>
        <v>30</v>
      </c>
      <c r="B40" s="77" t="str">
        <f>IF(基本情報入力シート!C69="","",基本情報入力シート!C69)</f>
        <v/>
      </c>
      <c r="C40" s="78" t="str">
        <f>IF(基本情報入力シート!M69="","",基本情報入力シート!M69)</f>
        <v/>
      </c>
      <c r="D40" s="77" t="str">
        <f>IF(基本情報入力シート!R69="","",基本情報入力シート!R69)</f>
        <v/>
      </c>
      <c r="E40" s="149" t="str">
        <f>IF(基本情報入力シート!W69="","",基本情報入力シート!W69)</f>
        <v/>
      </c>
      <c r="F40" s="77" t="str">
        <f>IF(基本情報入力シート!X69="","",基本情報入力シート!X69)</f>
        <v/>
      </c>
      <c r="G40" s="160" t="str">
        <f>IF(基本情報入力シート!Y69="","",基本情報入力シート!Y69)</f>
        <v/>
      </c>
      <c r="H40" s="91" t="s">
        <v>8</v>
      </c>
      <c r="I40" s="95">
        <v>6</v>
      </c>
      <c r="J40" s="93" t="s">
        <v>95</v>
      </c>
      <c r="K40" s="276" t="str">
        <f>IF('別紙様式3-2（交付金）【入力用】'!K40="","",'別紙様式3-2（交付金）【入力用】'!K40)</f>
        <v/>
      </c>
      <c r="L40" s="96" t="s">
        <v>96</v>
      </c>
      <c r="M40" s="95">
        <v>6</v>
      </c>
      <c r="N40" s="96" t="s">
        <v>95</v>
      </c>
      <c r="O40" s="276" t="str">
        <f>IF('別紙様式3-2（交付金）【入力用】'!O40="","",'別紙様式3-2（交付金）【入力用】'!O40)</f>
        <v/>
      </c>
      <c r="P40" s="93" t="s">
        <v>98</v>
      </c>
      <c r="Q40" s="97" t="s">
        <v>99</v>
      </c>
      <c r="R40" s="98" t="str">
        <f t="shared" si="3"/>
        <v/>
      </c>
      <c r="S40" s="97" t="s">
        <v>100</v>
      </c>
      <c r="T40" s="280" t="str">
        <f>IF('別紙様式3-2（交付金）【入力用】'!T40="","",'別紙様式3-2（交付金）【入力用】'!T40)</f>
        <v/>
      </c>
      <c r="U40" s="280" t="str">
        <f>IF('別紙様式3-2（交付金）【入力用】'!U40="","",'別紙様式3-2（交付金）【入力用】'!U40)</f>
        <v/>
      </c>
      <c r="V40" s="280" t="str">
        <f>IF('別紙様式3-2（交付金）【入力用】'!V40="","",'別紙様式3-2（交付金）【入力用】'!V40)</f>
        <v/>
      </c>
      <c r="W40" s="281" t="str">
        <f>IF('別紙様式3-2（交付金）【入力用】'!W40="","",'別紙様式3-2（交付金）【入力用】'!W40)</f>
        <v/>
      </c>
      <c r="X40" s="262">
        <f t="shared" si="0"/>
        <v>0</v>
      </c>
      <c r="Y40" s="263">
        <f t="shared" si="1"/>
        <v>0</v>
      </c>
      <c r="Z40" s="79" t="str">
        <f>IFERROR(ROUNDDOWN(ROUND(#REF!*#REF!,0)*#REF!,0)*2,"")</f>
        <v/>
      </c>
    </row>
    <row r="41" spans="1:26" ht="36.75" customHeight="1">
      <c r="A41" s="80">
        <f t="shared" si="2"/>
        <v>31</v>
      </c>
      <c r="B41" s="77" t="str">
        <f>IF(基本情報入力シート!C70="","",基本情報入力シート!C70)</f>
        <v/>
      </c>
      <c r="C41" s="78" t="str">
        <f>IF(基本情報入力シート!M70="","",基本情報入力シート!M70)</f>
        <v/>
      </c>
      <c r="D41" s="77" t="str">
        <f>IF(基本情報入力シート!R70="","",基本情報入力シート!R70)</f>
        <v/>
      </c>
      <c r="E41" s="149" t="str">
        <f>IF(基本情報入力シート!W70="","",基本情報入力シート!W70)</f>
        <v/>
      </c>
      <c r="F41" s="77" t="str">
        <f>IF(基本情報入力シート!X70="","",基本情報入力シート!X70)</f>
        <v/>
      </c>
      <c r="G41" s="149" t="str">
        <f>IF(基本情報入力シート!Y70="","",基本情報入力シート!Y70)</f>
        <v/>
      </c>
      <c r="H41" s="91" t="s">
        <v>8</v>
      </c>
      <c r="I41" s="95">
        <v>6</v>
      </c>
      <c r="J41" s="93" t="s">
        <v>95</v>
      </c>
      <c r="K41" s="276" t="str">
        <f>IF('別紙様式3-2（交付金）【入力用】'!K41="","",'別紙様式3-2（交付金）【入力用】'!K41)</f>
        <v/>
      </c>
      <c r="L41" s="96" t="s">
        <v>96</v>
      </c>
      <c r="M41" s="95">
        <v>6</v>
      </c>
      <c r="N41" s="96" t="s">
        <v>95</v>
      </c>
      <c r="O41" s="276" t="str">
        <f>IF('別紙様式3-2（交付金）【入力用】'!O41="","",'別紙様式3-2（交付金）【入力用】'!O41)</f>
        <v/>
      </c>
      <c r="P41" s="93" t="s">
        <v>98</v>
      </c>
      <c r="Q41" s="97" t="s">
        <v>11</v>
      </c>
      <c r="R41" s="98" t="str">
        <f t="shared" si="3"/>
        <v/>
      </c>
      <c r="S41" s="97" t="s">
        <v>97</v>
      </c>
      <c r="T41" s="280" t="str">
        <f>IF('別紙様式3-2（交付金）【入力用】'!T41="","",'別紙様式3-2（交付金）【入力用】'!T41)</f>
        <v/>
      </c>
      <c r="U41" s="280" t="str">
        <f>IF('別紙様式3-2（交付金）【入力用】'!U41="","",'別紙様式3-2（交付金）【入力用】'!U41)</f>
        <v/>
      </c>
      <c r="V41" s="280" t="str">
        <f>IF('別紙様式3-2（交付金）【入力用】'!V41="","",'別紙様式3-2（交付金）【入力用】'!V41)</f>
        <v/>
      </c>
      <c r="W41" s="281" t="str">
        <f>IF('別紙様式3-2（交付金）【入力用】'!W41="","",'別紙様式3-2（交付金）【入力用】'!W41)</f>
        <v/>
      </c>
      <c r="X41" s="262">
        <f t="shared" si="0"/>
        <v>0</v>
      </c>
      <c r="Y41" s="263">
        <f t="shared" si="1"/>
        <v>0</v>
      </c>
      <c r="Z41" s="79" t="str">
        <f>IFERROR(ROUNDDOWN(ROUND(#REF!*#REF!,0)*#REF!,0)*2,"")</f>
        <v/>
      </c>
    </row>
    <row r="42" spans="1:26" ht="36.75" customHeight="1">
      <c r="A42" s="80">
        <f t="shared" si="2"/>
        <v>32</v>
      </c>
      <c r="B42" s="77" t="str">
        <f>IF(基本情報入力シート!C71="","",基本情報入力シート!C71)</f>
        <v/>
      </c>
      <c r="C42" s="78" t="str">
        <f>IF(基本情報入力シート!M71="","",基本情報入力シート!M71)</f>
        <v/>
      </c>
      <c r="D42" s="77" t="str">
        <f>IF(基本情報入力シート!R71="","",基本情報入力シート!R71)</f>
        <v/>
      </c>
      <c r="E42" s="149" t="str">
        <f>IF(基本情報入力シート!W71="","",基本情報入力シート!W71)</f>
        <v/>
      </c>
      <c r="F42" s="77" t="str">
        <f>IF(基本情報入力シート!X71="","",基本情報入力シート!X71)</f>
        <v/>
      </c>
      <c r="G42" s="160" t="str">
        <f>IF(基本情報入力シート!Y71="","",基本情報入力シート!Y71)</f>
        <v/>
      </c>
      <c r="H42" s="91" t="s">
        <v>8</v>
      </c>
      <c r="I42" s="95">
        <v>6</v>
      </c>
      <c r="J42" s="93" t="s">
        <v>95</v>
      </c>
      <c r="K42" s="276" t="str">
        <f>IF('別紙様式3-2（交付金）【入力用】'!K42="","",'別紙様式3-2（交付金）【入力用】'!K42)</f>
        <v/>
      </c>
      <c r="L42" s="96" t="s">
        <v>96</v>
      </c>
      <c r="M42" s="95">
        <v>6</v>
      </c>
      <c r="N42" s="96" t="s">
        <v>95</v>
      </c>
      <c r="O42" s="276" t="str">
        <f>IF('別紙様式3-2（交付金）【入力用】'!O42="","",'別紙様式3-2（交付金）【入力用】'!O42)</f>
        <v/>
      </c>
      <c r="P42" s="93" t="s">
        <v>98</v>
      </c>
      <c r="Q42" s="97" t="s">
        <v>99</v>
      </c>
      <c r="R42" s="98" t="str">
        <f t="shared" si="3"/>
        <v/>
      </c>
      <c r="S42" s="97" t="s">
        <v>100</v>
      </c>
      <c r="T42" s="280" t="str">
        <f>IF('別紙様式3-2（交付金）【入力用】'!T42="","",'別紙様式3-2（交付金）【入力用】'!T42)</f>
        <v/>
      </c>
      <c r="U42" s="280" t="str">
        <f>IF('別紙様式3-2（交付金）【入力用】'!U42="","",'別紙様式3-2（交付金）【入力用】'!U42)</f>
        <v/>
      </c>
      <c r="V42" s="280" t="str">
        <f>IF('別紙様式3-2（交付金）【入力用】'!V42="","",'別紙様式3-2（交付金）【入力用】'!V42)</f>
        <v/>
      </c>
      <c r="W42" s="281" t="str">
        <f>IF('別紙様式3-2（交付金）【入力用】'!W42="","",'別紙様式3-2（交付金）【入力用】'!W42)</f>
        <v/>
      </c>
      <c r="X42" s="262">
        <f t="shared" si="0"/>
        <v>0</v>
      </c>
      <c r="Y42" s="263">
        <f t="shared" si="1"/>
        <v>0</v>
      </c>
      <c r="Z42" s="79" t="str">
        <f>IFERROR(ROUNDDOWN(ROUND(#REF!*#REF!,0)*#REF!,0)*2,"")</f>
        <v/>
      </c>
    </row>
    <row r="43" spans="1:26" ht="36.75" customHeight="1">
      <c r="A43" s="80">
        <f t="shared" si="2"/>
        <v>33</v>
      </c>
      <c r="B43" s="77" t="str">
        <f>IF(基本情報入力シート!C72="","",基本情報入力シート!C72)</f>
        <v/>
      </c>
      <c r="C43" s="78" t="str">
        <f>IF(基本情報入力シート!M72="","",基本情報入力シート!M72)</f>
        <v/>
      </c>
      <c r="D43" s="77" t="str">
        <f>IF(基本情報入力シート!R72="","",基本情報入力シート!R72)</f>
        <v/>
      </c>
      <c r="E43" s="149" t="str">
        <f>IF(基本情報入力シート!W72="","",基本情報入力シート!W72)</f>
        <v/>
      </c>
      <c r="F43" s="77" t="str">
        <f>IF(基本情報入力シート!X72="","",基本情報入力シート!X72)</f>
        <v/>
      </c>
      <c r="G43" s="149" t="str">
        <f>IF(基本情報入力シート!Y72="","",基本情報入力シート!Y72)</f>
        <v/>
      </c>
      <c r="H43" s="91" t="s">
        <v>8</v>
      </c>
      <c r="I43" s="95">
        <v>6</v>
      </c>
      <c r="J43" s="93" t="s">
        <v>95</v>
      </c>
      <c r="K43" s="276" t="str">
        <f>IF('別紙様式3-2（交付金）【入力用】'!K43="","",'別紙様式3-2（交付金）【入力用】'!K43)</f>
        <v/>
      </c>
      <c r="L43" s="96" t="s">
        <v>96</v>
      </c>
      <c r="M43" s="95">
        <v>6</v>
      </c>
      <c r="N43" s="96" t="s">
        <v>95</v>
      </c>
      <c r="O43" s="276" t="str">
        <f>IF('別紙様式3-2（交付金）【入力用】'!O43="","",'別紙様式3-2（交付金）【入力用】'!O43)</f>
        <v/>
      </c>
      <c r="P43" s="93" t="s">
        <v>98</v>
      </c>
      <c r="Q43" s="97" t="s">
        <v>11</v>
      </c>
      <c r="R43" s="98" t="str">
        <f t="shared" si="3"/>
        <v/>
      </c>
      <c r="S43" s="97" t="s">
        <v>97</v>
      </c>
      <c r="T43" s="280" t="str">
        <f>IF('別紙様式3-2（交付金）【入力用】'!T43="","",'別紙様式3-2（交付金）【入力用】'!T43)</f>
        <v/>
      </c>
      <c r="U43" s="280" t="str">
        <f>IF('別紙様式3-2（交付金）【入力用】'!U43="","",'別紙様式3-2（交付金）【入力用】'!U43)</f>
        <v/>
      </c>
      <c r="V43" s="280" t="str">
        <f>IF('別紙様式3-2（交付金）【入力用】'!V43="","",'別紙様式3-2（交付金）【入力用】'!V43)</f>
        <v/>
      </c>
      <c r="W43" s="281" t="str">
        <f>IF('別紙様式3-2（交付金）【入力用】'!W43="","",'別紙様式3-2（交付金）【入力用】'!W43)</f>
        <v/>
      </c>
      <c r="X43" s="262">
        <f t="shared" si="0"/>
        <v>0</v>
      </c>
      <c r="Y43" s="263">
        <f t="shared" si="1"/>
        <v>0</v>
      </c>
      <c r="Z43" s="79" t="str">
        <f>IFERROR(ROUNDDOWN(ROUND(#REF!*#REF!,0)*#REF!,0)*2,"")</f>
        <v/>
      </c>
    </row>
    <row r="44" spans="1:26" ht="36.75" customHeight="1">
      <c r="A44" s="80">
        <f t="shared" si="2"/>
        <v>34</v>
      </c>
      <c r="B44" s="77" t="str">
        <f>IF(基本情報入力シート!C73="","",基本情報入力シート!C73)</f>
        <v/>
      </c>
      <c r="C44" s="78" t="str">
        <f>IF(基本情報入力シート!M73="","",基本情報入力シート!M73)</f>
        <v/>
      </c>
      <c r="D44" s="77" t="str">
        <f>IF(基本情報入力シート!R73="","",基本情報入力シート!R73)</f>
        <v/>
      </c>
      <c r="E44" s="149" t="str">
        <f>IF(基本情報入力シート!W73="","",基本情報入力シート!W73)</f>
        <v/>
      </c>
      <c r="F44" s="77" t="str">
        <f>IF(基本情報入力シート!X73="","",基本情報入力シート!X73)</f>
        <v/>
      </c>
      <c r="G44" s="160" t="str">
        <f>IF(基本情報入力シート!Y73="","",基本情報入力シート!Y73)</f>
        <v/>
      </c>
      <c r="H44" s="91" t="s">
        <v>8</v>
      </c>
      <c r="I44" s="95">
        <v>6</v>
      </c>
      <c r="J44" s="93" t="s">
        <v>95</v>
      </c>
      <c r="K44" s="276" t="str">
        <f>IF('別紙様式3-2（交付金）【入力用】'!K44="","",'別紙様式3-2（交付金）【入力用】'!K44)</f>
        <v/>
      </c>
      <c r="L44" s="96" t="s">
        <v>96</v>
      </c>
      <c r="M44" s="95">
        <v>6</v>
      </c>
      <c r="N44" s="96" t="s">
        <v>95</v>
      </c>
      <c r="O44" s="276" t="str">
        <f>IF('別紙様式3-2（交付金）【入力用】'!O44="","",'別紙様式3-2（交付金）【入力用】'!O44)</f>
        <v/>
      </c>
      <c r="P44" s="93" t="s">
        <v>98</v>
      </c>
      <c r="Q44" s="97" t="s">
        <v>99</v>
      </c>
      <c r="R44" s="98" t="str">
        <f t="shared" si="3"/>
        <v/>
      </c>
      <c r="S44" s="97" t="s">
        <v>100</v>
      </c>
      <c r="T44" s="280" t="str">
        <f>IF('別紙様式3-2（交付金）【入力用】'!T44="","",'別紙様式3-2（交付金）【入力用】'!T44)</f>
        <v/>
      </c>
      <c r="U44" s="280" t="str">
        <f>IF('別紙様式3-2（交付金）【入力用】'!U44="","",'別紙様式3-2（交付金）【入力用】'!U44)</f>
        <v/>
      </c>
      <c r="V44" s="280" t="str">
        <f>IF('別紙様式3-2（交付金）【入力用】'!V44="","",'別紙様式3-2（交付金）【入力用】'!V44)</f>
        <v/>
      </c>
      <c r="W44" s="281" t="str">
        <f>IF('別紙様式3-2（交付金）【入力用】'!W44="","",'別紙様式3-2（交付金）【入力用】'!W44)</f>
        <v/>
      </c>
      <c r="X44" s="262">
        <f t="shared" si="0"/>
        <v>0</v>
      </c>
      <c r="Y44" s="263">
        <f t="shared" si="1"/>
        <v>0</v>
      </c>
      <c r="Z44" s="79" t="str">
        <f>IFERROR(ROUNDDOWN(ROUND(#REF!*#REF!,0)*#REF!,0)*2,"")</f>
        <v/>
      </c>
    </row>
    <row r="45" spans="1:26" ht="36.75" customHeight="1">
      <c r="A45" s="80">
        <f t="shared" si="2"/>
        <v>35</v>
      </c>
      <c r="B45" s="77" t="str">
        <f>IF(基本情報入力シート!C74="","",基本情報入力シート!C74)</f>
        <v/>
      </c>
      <c r="C45" s="78" t="str">
        <f>IF(基本情報入力シート!M74="","",基本情報入力シート!M74)</f>
        <v/>
      </c>
      <c r="D45" s="77" t="str">
        <f>IF(基本情報入力シート!R74="","",基本情報入力シート!R74)</f>
        <v/>
      </c>
      <c r="E45" s="149" t="str">
        <f>IF(基本情報入力シート!W74="","",基本情報入力シート!W74)</f>
        <v/>
      </c>
      <c r="F45" s="77" t="str">
        <f>IF(基本情報入力シート!X74="","",基本情報入力シート!X74)</f>
        <v/>
      </c>
      <c r="G45" s="149" t="str">
        <f>IF(基本情報入力シート!Y74="","",基本情報入力シート!Y74)</f>
        <v/>
      </c>
      <c r="H45" s="91" t="s">
        <v>8</v>
      </c>
      <c r="I45" s="95">
        <v>6</v>
      </c>
      <c r="J45" s="93" t="s">
        <v>95</v>
      </c>
      <c r="K45" s="276" t="str">
        <f>IF('別紙様式3-2（交付金）【入力用】'!K45="","",'別紙様式3-2（交付金）【入力用】'!K45)</f>
        <v/>
      </c>
      <c r="L45" s="96" t="s">
        <v>96</v>
      </c>
      <c r="M45" s="95">
        <v>6</v>
      </c>
      <c r="N45" s="96" t="s">
        <v>95</v>
      </c>
      <c r="O45" s="276" t="str">
        <f>IF('別紙様式3-2（交付金）【入力用】'!O45="","",'別紙様式3-2（交付金）【入力用】'!O45)</f>
        <v/>
      </c>
      <c r="P45" s="93" t="s">
        <v>98</v>
      </c>
      <c r="Q45" s="97" t="s">
        <v>11</v>
      </c>
      <c r="R45" s="98" t="str">
        <f t="shared" si="3"/>
        <v/>
      </c>
      <c r="S45" s="97" t="s">
        <v>97</v>
      </c>
      <c r="T45" s="280" t="str">
        <f>IF('別紙様式3-2（交付金）【入力用】'!T45="","",'別紙様式3-2（交付金）【入力用】'!T45)</f>
        <v/>
      </c>
      <c r="U45" s="280" t="str">
        <f>IF('別紙様式3-2（交付金）【入力用】'!U45="","",'別紙様式3-2（交付金）【入力用】'!U45)</f>
        <v/>
      </c>
      <c r="V45" s="280" t="str">
        <f>IF('別紙様式3-2（交付金）【入力用】'!V45="","",'別紙様式3-2（交付金）【入力用】'!V45)</f>
        <v/>
      </c>
      <c r="W45" s="281" t="str">
        <f>IF('別紙様式3-2（交付金）【入力用】'!W45="","",'別紙様式3-2（交付金）【入力用】'!W45)</f>
        <v/>
      </c>
      <c r="X45" s="262">
        <f t="shared" si="0"/>
        <v>0</v>
      </c>
      <c r="Y45" s="263">
        <f t="shared" si="1"/>
        <v>0</v>
      </c>
      <c r="Z45" s="79" t="str">
        <f>IFERROR(ROUNDDOWN(ROUND(#REF!*#REF!,0)*#REF!,0)*2,"")</f>
        <v/>
      </c>
    </row>
    <row r="46" spans="1:26" ht="36.75" customHeight="1">
      <c r="A46" s="80">
        <f t="shared" si="2"/>
        <v>36</v>
      </c>
      <c r="B46" s="77" t="str">
        <f>IF(基本情報入力シート!C75="","",基本情報入力シート!C75)</f>
        <v/>
      </c>
      <c r="C46" s="78" t="str">
        <f>IF(基本情報入力シート!M75="","",基本情報入力シート!M75)</f>
        <v/>
      </c>
      <c r="D46" s="77" t="str">
        <f>IF(基本情報入力シート!R75="","",基本情報入力シート!R75)</f>
        <v/>
      </c>
      <c r="E46" s="149" t="str">
        <f>IF(基本情報入力シート!W75="","",基本情報入力シート!W75)</f>
        <v/>
      </c>
      <c r="F46" s="77" t="str">
        <f>IF(基本情報入力シート!X75="","",基本情報入力シート!X75)</f>
        <v/>
      </c>
      <c r="G46" s="160" t="str">
        <f>IF(基本情報入力シート!Y75="","",基本情報入力シート!Y75)</f>
        <v/>
      </c>
      <c r="H46" s="91" t="s">
        <v>8</v>
      </c>
      <c r="I46" s="95">
        <v>6</v>
      </c>
      <c r="J46" s="93" t="s">
        <v>95</v>
      </c>
      <c r="K46" s="276" t="str">
        <f>IF('別紙様式3-2（交付金）【入力用】'!K46="","",'別紙様式3-2（交付金）【入力用】'!K46)</f>
        <v/>
      </c>
      <c r="L46" s="96" t="s">
        <v>96</v>
      </c>
      <c r="M46" s="95">
        <v>6</v>
      </c>
      <c r="N46" s="96" t="s">
        <v>95</v>
      </c>
      <c r="O46" s="276" t="str">
        <f>IF('別紙様式3-2（交付金）【入力用】'!O46="","",'別紙様式3-2（交付金）【入力用】'!O46)</f>
        <v/>
      </c>
      <c r="P46" s="93" t="s">
        <v>98</v>
      </c>
      <c r="Q46" s="97" t="s">
        <v>99</v>
      </c>
      <c r="R46" s="98" t="str">
        <f t="shared" si="3"/>
        <v/>
      </c>
      <c r="S46" s="97" t="s">
        <v>100</v>
      </c>
      <c r="T46" s="280" t="str">
        <f>IF('別紙様式3-2（交付金）【入力用】'!T46="","",'別紙様式3-2（交付金）【入力用】'!T46)</f>
        <v/>
      </c>
      <c r="U46" s="280" t="str">
        <f>IF('別紙様式3-2（交付金）【入力用】'!U46="","",'別紙様式3-2（交付金）【入力用】'!U46)</f>
        <v/>
      </c>
      <c r="V46" s="280" t="str">
        <f>IF('別紙様式3-2（交付金）【入力用】'!V46="","",'別紙様式3-2（交付金）【入力用】'!V46)</f>
        <v/>
      </c>
      <c r="W46" s="281" t="str">
        <f>IF('別紙様式3-2（交付金）【入力用】'!W46="","",'別紙様式3-2（交付金）【入力用】'!W46)</f>
        <v/>
      </c>
      <c r="X46" s="262">
        <f t="shared" si="0"/>
        <v>0</v>
      </c>
      <c r="Y46" s="263">
        <f t="shared" si="1"/>
        <v>0</v>
      </c>
      <c r="Z46" s="79" t="str">
        <f>IFERROR(ROUNDDOWN(ROUND(#REF!*#REF!,0)*#REF!,0)*2,"")</f>
        <v/>
      </c>
    </row>
    <row r="47" spans="1:26" ht="36.75" customHeight="1">
      <c r="A47" s="80">
        <f t="shared" si="2"/>
        <v>37</v>
      </c>
      <c r="B47" s="77" t="str">
        <f>IF(基本情報入力シート!C76="","",基本情報入力シート!C76)</f>
        <v/>
      </c>
      <c r="C47" s="78" t="str">
        <f>IF(基本情報入力シート!M76="","",基本情報入力シート!M76)</f>
        <v/>
      </c>
      <c r="D47" s="77" t="str">
        <f>IF(基本情報入力シート!R76="","",基本情報入力シート!R76)</f>
        <v/>
      </c>
      <c r="E47" s="149" t="str">
        <f>IF(基本情報入力シート!W76="","",基本情報入力シート!W76)</f>
        <v/>
      </c>
      <c r="F47" s="77" t="str">
        <f>IF(基本情報入力シート!X76="","",基本情報入力シート!X76)</f>
        <v/>
      </c>
      <c r="G47" s="149" t="str">
        <f>IF(基本情報入力シート!Y76="","",基本情報入力シート!Y76)</f>
        <v/>
      </c>
      <c r="H47" s="91" t="s">
        <v>8</v>
      </c>
      <c r="I47" s="95">
        <v>6</v>
      </c>
      <c r="J47" s="93" t="s">
        <v>95</v>
      </c>
      <c r="K47" s="276" t="str">
        <f>IF('別紙様式3-2（交付金）【入力用】'!K47="","",'別紙様式3-2（交付金）【入力用】'!K47)</f>
        <v/>
      </c>
      <c r="L47" s="96" t="s">
        <v>96</v>
      </c>
      <c r="M47" s="95">
        <v>6</v>
      </c>
      <c r="N47" s="96" t="s">
        <v>95</v>
      </c>
      <c r="O47" s="276" t="str">
        <f>IF('別紙様式3-2（交付金）【入力用】'!O47="","",'別紙様式3-2（交付金）【入力用】'!O47)</f>
        <v/>
      </c>
      <c r="P47" s="93" t="s">
        <v>98</v>
      </c>
      <c r="Q47" s="97" t="s">
        <v>11</v>
      </c>
      <c r="R47" s="98" t="str">
        <f t="shared" si="3"/>
        <v/>
      </c>
      <c r="S47" s="97" t="s">
        <v>97</v>
      </c>
      <c r="T47" s="280" t="str">
        <f>IF('別紙様式3-2（交付金）【入力用】'!T47="","",'別紙様式3-2（交付金）【入力用】'!T47)</f>
        <v/>
      </c>
      <c r="U47" s="280" t="str">
        <f>IF('別紙様式3-2（交付金）【入力用】'!U47="","",'別紙様式3-2（交付金）【入力用】'!U47)</f>
        <v/>
      </c>
      <c r="V47" s="280" t="str">
        <f>IF('別紙様式3-2（交付金）【入力用】'!V47="","",'別紙様式3-2（交付金）【入力用】'!V47)</f>
        <v/>
      </c>
      <c r="W47" s="281" t="str">
        <f>IF('別紙様式3-2（交付金）【入力用】'!W47="","",'別紙様式3-2（交付金）【入力用】'!W47)</f>
        <v/>
      </c>
      <c r="X47" s="262">
        <f t="shared" si="0"/>
        <v>0</v>
      </c>
      <c r="Y47" s="263">
        <f t="shared" si="1"/>
        <v>0</v>
      </c>
      <c r="Z47" s="79" t="str">
        <f>IFERROR(ROUNDDOWN(ROUND(#REF!*#REF!,0)*#REF!,0)*2,"")</f>
        <v/>
      </c>
    </row>
    <row r="48" spans="1:26" ht="36.75" customHeight="1">
      <c r="A48" s="80">
        <f t="shared" si="2"/>
        <v>38</v>
      </c>
      <c r="B48" s="77" t="str">
        <f>IF(基本情報入力シート!C77="","",基本情報入力シート!C77)</f>
        <v/>
      </c>
      <c r="C48" s="78" t="str">
        <f>IF(基本情報入力シート!M77="","",基本情報入力シート!M77)</f>
        <v/>
      </c>
      <c r="D48" s="77" t="str">
        <f>IF(基本情報入力シート!R77="","",基本情報入力シート!R77)</f>
        <v/>
      </c>
      <c r="E48" s="149" t="str">
        <f>IF(基本情報入力シート!W77="","",基本情報入力シート!W77)</f>
        <v/>
      </c>
      <c r="F48" s="77" t="str">
        <f>IF(基本情報入力シート!X77="","",基本情報入力シート!X77)</f>
        <v/>
      </c>
      <c r="G48" s="160" t="str">
        <f>IF(基本情報入力シート!Y77="","",基本情報入力シート!Y77)</f>
        <v/>
      </c>
      <c r="H48" s="91" t="s">
        <v>8</v>
      </c>
      <c r="I48" s="95">
        <v>6</v>
      </c>
      <c r="J48" s="93" t="s">
        <v>95</v>
      </c>
      <c r="K48" s="276" t="str">
        <f>IF('別紙様式3-2（交付金）【入力用】'!K48="","",'別紙様式3-2（交付金）【入力用】'!K48)</f>
        <v/>
      </c>
      <c r="L48" s="96" t="s">
        <v>96</v>
      </c>
      <c r="M48" s="95">
        <v>6</v>
      </c>
      <c r="N48" s="96" t="s">
        <v>95</v>
      </c>
      <c r="O48" s="276" t="str">
        <f>IF('別紙様式3-2（交付金）【入力用】'!O48="","",'別紙様式3-2（交付金）【入力用】'!O48)</f>
        <v/>
      </c>
      <c r="P48" s="93" t="s">
        <v>98</v>
      </c>
      <c r="Q48" s="97" t="s">
        <v>99</v>
      </c>
      <c r="R48" s="98" t="str">
        <f t="shared" si="3"/>
        <v/>
      </c>
      <c r="S48" s="97" t="s">
        <v>100</v>
      </c>
      <c r="T48" s="280" t="str">
        <f>IF('別紙様式3-2（交付金）【入力用】'!T48="","",'別紙様式3-2（交付金）【入力用】'!T48)</f>
        <v/>
      </c>
      <c r="U48" s="280" t="str">
        <f>IF('別紙様式3-2（交付金）【入力用】'!U48="","",'別紙様式3-2（交付金）【入力用】'!U48)</f>
        <v/>
      </c>
      <c r="V48" s="280" t="str">
        <f>IF('別紙様式3-2（交付金）【入力用】'!V48="","",'別紙様式3-2（交付金）【入力用】'!V48)</f>
        <v/>
      </c>
      <c r="W48" s="281" t="str">
        <f>IF('別紙様式3-2（交付金）【入力用】'!W48="","",'別紙様式3-2（交付金）【入力用】'!W48)</f>
        <v/>
      </c>
      <c r="X48" s="262">
        <f t="shared" si="0"/>
        <v>0</v>
      </c>
      <c r="Y48" s="263">
        <f t="shared" si="1"/>
        <v>0</v>
      </c>
      <c r="Z48" s="79" t="str">
        <f>IFERROR(ROUNDDOWN(ROUND(#REF!*#REF!,0)*#REF!,0)*2,"")</f>
        <v/>
      </c>
    </row>
    <row r="49" spans="1:26" ht="36.75" customHeight="1">
      <c r="A49" s="80">
        <f t="shared" si="2"/>
        <v>39</v>
      </c>
      <c r="B49" s="77" t="str">
        <f>IF(基本情報入力シート!C78="","",基本情報入力シート!C78)</f>
        <v/>
      </c>
      <c r="C49" s="78" t="str">
        <f>IF(基本情報入力シート!M78="","",基本情報入力シート!M78)</f>
        <v/>
      </c>
      <c r="D49" s="77" t="str">
        <f>IF(基本情報入力シート!R78="","",基本情報入力シート!R78)</f>
        <v/>
      </c>
      <c r="E49" s="149" t="str">
        <f>IF(基本情報入力シート!W78="","",基本情報入力シート!W78)</f>
        <v/>
      </c>
      <c r="F49" s="77" t="str">
        <f>IF(基本情報入力シート!X78="","",基本情報入力シート!X78)</f>
        <v/>
      </c>
      <c r="G49" s="149" t="str">
        <f>IF(基本情報入力シート!Y78="","",基本情報入力シート!Y78)</f>
        <v/>
      </c>
      <c r="H49" s="91" t="s">
        <v>8</v>
      </c>
      <c r="I49" s="95">
        <v>6</v>
      </c>
      <c r="J49" s="93" t="s">
        <v>95</v>
      </c>
      <c r="K49" s="276" t="str">
        <f>IF('別紙様式3-2（交付金）【入力用】'!K49="","",'別紙様式3-2（交付金）【入力用】'!K49)</f>
        <v/>
      </c>
      <c r="L49" s="96" t="s">
        <v>96</v>
      </c>
      <c r="M49" s="95">
        <v>6</v>
      </c>
      <c r="N49" s="96" t="s">
        <v>95</v>
      </c>
      <c r="O49" s="276" t="str">
        <f>IF('別紙様式3-2（交付金）【入力用】'!O49="","",'別紙様式3-2（交付金）【入力用】'!O49)</f>
        <v/>
      </c>
      <c r="P49" s="93" t="s">
        <v>98</v>
      </c>
      <c r="Q49" s="97" t="s">
        <v>11</v>
      </c>
      <c r="R49" s="98" t="str">
        <f t="shared" si="3"/>
        <v/>
      </c>
      <c r="S49" s="97" t="s">
        <v>97</v>
      </c>
      <c r="T49" s="280" t="str">
        <f>IF('別紙様式3-2（交付金）【入力用】'!T49="","",'別紙様式3-2（交付金）【入力用】'!T49)</f>
        <v/>
      </c>
      <c r="U49" s="280" t="str">
        <f>IF('別紙様式3-2（交付金）【入力用】'!U49="","",'別紙様式3-2（交付金）【入力用】'!U49)</f>
        <v/>
      </c>
      <c r="V49" s="280" t="str">
        <f>IF('別紙様式3-2（交付金）【入力用】'!V49="","",'別紙様式3-2（交付金）【入力用】'!V49)</f>
        <v/>
      </c>
      <c r="W49" s="281" t="str">
        <f>IF('別紙様式3-2（交付金）【入力用】'!W49="","",'別紙様式3-2（交付金）【入力用】'!W49)</f>
        <v/>
      </c>
      <c r="X49" s="262">
        <f t="shared" si="0"/>
        <v>0</v>
      </c>
      <c r="Y49" s="263">
        <f t="shared" si="1"/>
        <v>0</v>
      </c>
      <c r="Z49" s="79" t="str">
        <f>IFERROR(ROUNDDOWN(ROUND(#REF!*#REF!,0)*#REF!,0)*2,"")</f>
        <v/>
      </c>
    </row>
    <row r="50" spans="1:26" ht="36.75" customHeight="1">
      <c r="A50" s="80">
        <f t="shared" si="2"/>
        <v>40</v>
      </c>
      <c r="B50" s="77" t="str">
        <f>IF(基本情報入力シート!C79="","",基本情報入力シート!C79)</f>
        <v/>
      </c>
      <c r="C50" s="78" t="str">
        <f>IF(基本情報入力シート!M79="","",基本情報入力シート!M79)</f>
        <v/>
      </c>
      <c r="D50" s="77" t="str">
        <f>IF(基本情報入力シート!R79="","",基本情報入力シート!R79)</f>
        <v/>
      </c>
      <c r="E50" s="149" t="str">
        <f>IF(基本情報入力シート!W79="","",基本情報入力シート!W79)</f>
        <v/>
      </c>
      <c r="F50" s="77" t="str">
        <f>IF(基本情報入力シート!X79="","",基本情報入力シート!X79)</f>
        <v/>
      </c>
      <c r="G50" s="160" t="str">
        <f>IF(基本情報入力シート!Y79="","",基本情報入力シート!Y79)</f>
        <v/>
      </c>
      <c r="H50" s="91" t="s">
        <v>8</v>
      </c>
      <c r="I50" s="95">
        <v>6</v>
      </c>
      <c r="J50" s="93" t="s">
        <v>95</v>
      </c>
      <c r="K50" s="276" t="str">
        <f>IF('別紙様式3-2（交付金）【入力用】'!K50="","",'別紙様式3-2（交付金）【入力用】'!K50)</f>
        <v/>
      </c>
      <c r="L50" s="96" t="s">
        <v>96</v>
      </c>
      <c r="M50" s="95">
        <v>6</v>
      </c>
      <c r="N50" s="96" t="s">
        <v>95</v>
      </c>
      <c r="O50" s="276" t="str">
        <f>IF('別紙様式3-2（交付金）【入力用】'!O50="","",'別紙様式3-2（交付金）【入力用】'!O50)</f>
        <v/>
      </c>
      <c r="P50" s="93" t="s">
        <v>98</v>
      </c>
      <c r="Q50" s="97" t="s">
        <v>99</v>
      </c>
      <c r="R50" s="98" t="str">
        <f t="shared" si="3"/>
        <v/>
      </c>
      <c r="S50" s="97" t="s">
        <v>100</v>
      </c>
      <c r="T50" s="280" t="str">
        <f>IF('別紙様式3-2（交付金）【入力用】'!T50="","",'別紙様式3-2（交付金）【入力用】'!T50)</f>
        <v/>
      </c>
      <c r="U50" s="280" t="str">
        <f>IF('別紙様式3-2（交付金）【入力用】'!U50="","",'別紙様式3-2（交付金）【入力用】'!U50)</f>
        <v/>
      </c>
      <c r="V50" s="280" t="str">
        <f>IF('別紙様式3-2（交付金）【入力用】'!V50="","",'別紙様式3-2（交付金）【入力用】'!V50)</f>
        <v/>
      </c>
      <c r="W50" s="281" t="str">
        <f>IF('別紙様式3-2（交付金）【入力用】'!W50="","",'別紙様式3-2（交付金）【入力用】'!W50)</f>
        <v/>
      </c>
      <c r="X50" s="262">
        <f t="shared" si="0"/>
        <v>0</v>
      </c>
      <c r="Y50" s="263">
        <f t="shared" si="1"/>
        <v>0</v>
      </c>
      <c r="Z50" s="79" t="str">
        <f>IFERROR(ROUNDDOWN(ROUND(#REF!*#REF!,0)*#REF!,0)*2,"")</f>
        <v/>
      </c>
    </row>
    <row r="51" spans="1:26" ht="36.75" customHeight="1">
      <c r="A51" s="80">
        <f t="shared" si="2"/>
        <v>41</v>
      </c>
      <c r="B51" s="77" t="str">
        <f>IF(基本情報入力シート!C80="","",基本情報入力シート!C80)</f>
        <v/>
      </c>
      <c r="C51" s="78" t="str">
        <f>IF(基本情報入力シート!M80="","",基本情報入力シート!M80)</f>
        <v/>
      </c>
      <c r="D51" s="77" t="str">
        <f>IF(基本情報入力シート!R80="","",基本情報入力シート!R80)</f>
        <v/>
      </c>
      <c r="E51" s="149" t="str">
        <f>IF(基本情報入力シート!W80="","",基本情報入力シート!W80)</f>
        <v/>
      </c>
      <c r="F51" s="77" t="str">
        <f>IF(基本情報入力シート!X80="","",基本情報入力シート!X80)</f>
        <v/>
      </c>
      <c r="G51" s="149" t="str">
        <f>IF(基本情報入力シート!Y80="","",基本情報入力シート!Y80)</f>
        <v/>
      </c>
      <c r="H51" s="91" t="s">
        <v>8</v>
      </c>
      <c r="I51" s="95">
        <v>6</v>
      </c>
      <c r="J51" s="93" t="s">
        <v>95</v>
      </c>
      <c r="K51" s="276" t="str">
        <f>IF('別紙様式3-2（交付金）【入力用】'!K51="","",'別紙様式3-2（交付金）【入力用】'!K51)</f>
        <v/>
      </c>
      <c r="L51" s="96" t="s">
        <v>96</v>
      </c>
      <c r="M51" s="95">
        <v>6</v>
      </c>
      <c r="N51" s="96" t="s">
        <v>95</v>
      </c>
      <c r="O51" s="276" t="str">
        <f>IF('別紙様式3-2（交付金）【入力用】'!O51="","",'別紙様式3-2（交付金）【入力用】'!O51)</f>
        <v/>
      </c>
      <c r="P51" s="93" t="s">
        <v>98</v>
      </c>
      <c r="Q51" s="97" t="s">
        <v>11</v>
      </c>
      <c r="R51" s="98" t="str">
        <f t="shared" si="3"/>
        <v/>
      </c>
      <c r="S51" s="97" t="s">
        <v>97</v>
      </c>
      <c r="T51" s="280" t="str">
        <f>IF('別紙様式3-2（交付金）【入力用】'!T51="","",'別紙様式3-2（交付金）【入力用】'!T51)</f>
        <v/>
      </c>
      <c r="U51" s="280" t="str">
        <f>IF('別紙様式3-2（交付金）【入力用】'!U51="","",'別紙様式3-2（交付金）【入力用】'!U51)</f>
        <v/>
      </c>
      <c r="V51" s="280" t="str">
        <f>IF('別紙様式3-2（交付金）【入力用】'!V51="","",'別紙様式3-2（交付金）【入力用】'!V51)</f>
        <v/>
      </c>
      <c r="W51" s="281" t="str">
        <f>IF('別紙様式3-2（交付金）【入力用】'!W51="","",'別紙様式3-2（交付金）【入力用】'!W51)</f>
        <v/>
      </c>
      <c r="X51" s="262">
        <f t="shared" si="0"/>
        <v>0</v>
      </c>
      <c r="Y51" s="263">
        <f t="shared" si="1"/>
        <v>0</v>
      </c>
      <c r="Z51" s="79" t="str">
        <f>IFERROR(ROUNDDOWN(ROUND(#REF!*#REF!,0)*#REF!,0)*2,"")</f>
        <v/>
      </c>
    </row>
    <row r="52" spans="1:26" ht="36.75" customHeight="1">
      <c r="A52" s="80">
        <f t="shared" si="2"/>
        <v>42</v>
      </c>
      <c r="B52" s="77" t="str">
        <f>IF(基本情報入力シート!C81="","",基本情報入力シート!C81)</f>
        <v/>
      </c>
      <c r="C52" s="78" t="str">
        <f>IF(基本情報入力シート!M81="","",基本情報入力シート!M81)</f>
        <v/>
      </c>
      <c r="D52" s="77" t="str">
        <f>IF(基本情報入力シート!R81="","",基本情報入力シート!R81)</f>
        <v/>
      </c>
      <c r="E52" s="149" t="str">
        <f>IF(基本情報入力シート!W81="","",基本情報入力シート!W81)</f>
        <v/>
      </c>
      <c r="F52" s="77" t="str">
        <f>IF(基本情報入力シート!X81="","",基本情報入力シート!X81)</f>
        <v/>
      </c>
      <c r="G52" s="160" t="str">
        <f>IF(基本情報入力シート!Y81="","",基本情報入力シート!Y81)</f>
        <v/>
      </c>
      <c r="H52" s="91" t="s">
        <v>8</v>
      </c>
      <c r="I52" s="95">
        <v>6</v>
      </c>
      <c r="J52" s="93" t="s">
        <v>95</v>
      </c>
      <c r="K52" s="276" t="str">
        <f>IF('別紙様式3-2（交付金）【入力用】'!K52="","",'別紙様式3-2（交付金）【入力用】'!K52)</f>
        <v/>
      </c>
      <c r="L52" s="96" t="s">
        <v>96</v>
      </c>
      <c r="M52" s="95">
        <v>6</v>
      </c>
      <c r="N52" s="96" t="s">
        <v>95</v>
      </c>
      <c r="O52" s="276" t="str">
        <f>IF('別紙様式3-2（交付金）【入力用】'!O52="","",'別紙様式3-2（交付金）【入力用】'!O52)</f>
        <v/>
      </c>
      <c r="P52" s="93" t="s">
        <v>98</v>
      </c>
      <c r="Q52" s="97" t="s">
        <v>99</v>
      </c>
      <c r="R52" s="98" t="str">
        <f t="shared" si="3"/>
        <v/>
      </c>
      <c r="S52" s="97" t="s">
        <v>100</v>
      </c>
      <c r="T52" s="280" t="str">
        <f>IF('別紙様式3-2（交付金）【入力用】'!T52="","",'別紙様式3-2（交付金）【入力用】'!T52)</f>
        <v/>
      </c>
      <c r="U52" s="280" t="str">
        <f>IF('別紙様式3-2（交付金）【入力用】'!U52="","",'別紙様式3-2（交付金）【入力用】'!U52)</f>
        <v/>
      </c>
      <c r="V52" s="280" t="str">
        <f>IF('別紙様式3-2（交付金）【入力用】'!V52="","",'別紙様式3-2（交付金）【入力用】'!V52)</f>
        <v/>
      </c>
      <c r="W52" s="281" t="str">
        <f>IF('別紙様式3-2（交付金）【入力用】'!W52="","",'別紙様式3-2（交付金）【入力用】'!W52)</f>
        <v/>
      </c>
      <c r="X52" s="262">
        <f t="shared" si="0"/>
        <v>0</v>
      </c>
      <c r="Y52" s="263">
        <f t="shared" si="1"/>
        <v>0</v>
      </c>
      <c r="Z52" s="79" t="str">
        <f>IFERROR(ROUNDDOWN(ROUND(#REF!*#REF!,0)*#REF!,0)*2,"")</f>
        <v/>
      </c>
    </row>
    <row r="53" spans="1:26" ht="36.75" customHeight="1">
      <c r="A53" s="80">
        <f t="shared" si="2"/>
        <v>43</v>
      </c>
      <c r="B53" s="77" t="str">
        <f>IF(基本情報入力シート!C82="","",基本情報入力シート!C82)</f>
        <v/>
      </c>
      <c r="C53" s="78" t="str">
        <f>IF(基本情報入力シート!M82="","",基本情報入力シート!M82)</f>
        <v/>
      </c>
      <c r="D53" s="77" t="str">
        <f>IF(基本情報入力シート!R82="","",基本情報入力シート!R82)</f>
        <v/>
      </c>
      <c r="E53" s="149" t="str">
        <f>IF(基本情報入力シート!W82="","",基本情報入力シート!W82)</f>
        <v/>
      </c>
      <c r="F53" s="77" t="str">
        <f>IF(基本情報入力シート!X82="","",基本情報入力シート!X82)</f>
        <v/>
      </c>
      <c r="G53" s="149" t="str">
        <f>IF(基本情報入力シート!Y82="","",基本情報入力シート!Y82)</f>
        <v/>
      </c>
      <c r="H53" s="91" t="s">
        <v>8</v>
      </c>
      <c r="I53" s="95">
        <v>6</v>
      </c>
      <c r="J53" s="93" t="s">
        <v>95</v>
      </c>
      <c r="K53" s="276" t="str">
        <f>IF('別紙様式3-2（交付金）【入力用】'!K53="","",'別紙様式3-2（交付金）【入力用】'!K53)</f>
        <v/>
      </c>
      <c r="L53" s="96" t="s">
        <v>96</v>
      </c>
      <c r="M53" s="95">
        <v>6</v>
      </c>
      <c r="N53" s="96" t="s">
        <v>95</v>
      </c>
      <c r="O53" s="276" t="str">
        <f>IF('別紙様式3-2（交付金）【入力用】'!O53="","",'別紙様式3-2（交付金）【入力用】'!O53)</f>
        <v/>
      </c>
      <c r="P53" s="93" t="s">
        <v>98</v>
      </c>
      <c r="Q53" s="97" t="s">
        <v>11</v>
      </c>
      <c r="R53" s="98" t="str">
        <f t="shared" si="3"/>
        <v/>
      </c>
      <c r="S53" s="97" t="s">
        <v>97</v>
      </c>
      <c r="T53" s="280" t="str">
        <f>IF('別紙様式3-2（交付金）【入力用】'!T53="","",'別紙様式3-2（交付金）【入力用】'!T53)</f>
        <v/>
      </c>
      <c r="U53" s="280" t="str">
        <f>IF('別紙様式3-2（交付金）【入力用】'!U53="","",'別紙様式3-2（交付金）【入力用】'!U53)</f>
        <v/>
      </c>
      <c r="V53" s="280" t="str">
        <f>IF('別紙様式3-2（交付金）【入力用】'!V53="","",'別紙様式3-2（交付金）【入力用】'!V53)</f>
        <v/>
      </c>
      <c r="W53" s="281" t="str">
        <f>IF('別紙様式3-2（交付金）【入力用】'!W53="","",'別紙様式3-2（交付金）【入力用】'!W53)</f>
        <v/>
      </c>
      <c r="X53" s="262">
        <f t="shared" si="0"/>
        <v>0</v>
      </c>
      <c r="Y53" s="263">
        <f t="shared" si="1"/>
        <v>0</v>
      </c>
      <c r="Z53" s="79" t="str">
        <f>IFERROR(ROUNDDOWN(ROUND(#REF!*#REF!,0)*#REF!,0)*2,"")</f>
        <v/>
      </c>
    </row>
    <row r="54" spans="1:26" ht="36.75" customHeight="1">
      <c r="A54" s="80">
        <f t="shared" si="2"/>
        <v>44</v>
      </c>
      <c r="B54" s="77" t="str">
        <f>IF(基本情報入力シート!C83="","",基本情報入力シート!C83)</f>
        <v/>
      </c>
      <c r="C54" s="78" t="str">
        <f>IF(基本情報入力シート!M83="","",基本情報入力シート!M83)</f>
        <v/>
      </c>
      <c r="D54" s="77" t="str">
        <f>IF(基本情報入力シート!R83="","",基本情報入力シート!R83)</f>
        <v/>
      </c>
      <c r="E54" s="149" t="str">
        <f>IF(基本情報入力シート!W83="","",基本情報入力シート!W83)</f>
        <v/>
      </c>
      <c r="F54" s="77" t="str">
        <f>IF(基本情報入力シート!X83="","",基本情報入力シート!X83)</f>
        <v/>
      </c>
      <c r="G54" s="160" t="str">
        <f>IF(基本情報入力シート!Y83="","",基本情報入力シート!Y83)</f>
        <v/>
      </c>
      <c r="H54" s="91" t="s">
        <v>8</v>
      </c>
      <c r="I54" s="95">
        <v>6</v>
      </c>
      <c r="J54" s="93" t="s">
        <v>95</v>
      </c>
      <c r="K54" s="276" t="str">
        <f>IF('別紙様式3-2（交付金）【入力用】'!K54="","",'別紙様式3-2（交付金）【入力用】'!K54)</f>
        <v/>
      </c>
      <c r="L54" s="96" t="s">
        <v>96</v>
      </c>
      <c r="M54" s="95">
        <v>6</v>
      </c>
      <c r="N54" s="96" t="s">
        <v>95</v>
      </c>
      <c r="O54" s="276" t="str">
        <f>IF('別紙様式3-2（交付金）【入力用】'!O54="","",'別紙様式3-2（交付金）【入力用】'!O54)</f>
        <v/>
      </c>
      <c r="P54" s="93" t="s">
        <v>98</v>
      </c>
      <c r="Q54" s="97" t="s">
        <v>99</v>
      </c>
      <c r="R54" s="98" t="str">
        <f t="shared" si="3"/>
        <v/>
      </c>
      <c r="S54" s="97" t="s">
        <v>100</v>
      </c>
      <c r="T54" s="280" t="str">
        <f>IF('別紙様式3-2（交付金）【入力用】'!T54="","",'別紙様式3-2（交付金）【入力用】'!T54)</f>
        <v/>
      </c>
      <c r="U54" s="280" t="str">
        <f>IF('別紙様式3-2（交付金）【入力用】'!U54="","",'別紙様式3-2（交付金）【入力用】'!U54)</f>
        <v/>
      </c>
      <c r="V54" s="280" t="str">
        <f>IF('別紙様式3-2（交付金）【入力用】'!V54="","",'別紙様式3-2（交付金）【入力用】'!V54)</f>
        <v/>
      </c>
      <c r="W54" s="281" t="str">
        <f>IF('別紙様式3-2（交付金）【入力用】'!W54="","",'別紙様式3-2（交付金）【入力用】'!W54)</f>
        <v/>
      </c>
      <c r="X54" s="262">
        <f t="shared" si="0"/>
        <v>0</v>
      </c>
      <c r="Y54" s="263">
        <f t="shared" si="1"/>
        <v>0</v>
      </c>
      <c r="Z54" s="79" t="str">
        <f>IFERROR(ROUNDDOWN(ROUND(#REF!*#REF!,0)*#REF!,0)*2,"")</f>
        <v/>
      </c>
    </row>
    <row r="55" spans="1:26" ht="36.75" customHeight="1">
      <c r="A55" s="80">
        <f t="shared" si="2"/>
        <v>45</v>
      </c>
      <c r="B55" s="77" t="str">
        <f>IF(基本情報入力シート!C84="","",基本情報入力シート!C84)</f>
        <v/>
      </c>
      <c r="C55" s="78" t="str">
        <f>IF(基本情報入力シート!M84="","",基本情報入力シート!M84)</f>
        <v/>
      </c>
      <c r="D55" s="77" t="str">
        <f>IF(基本情報入力シート!R84="","",基本情報入力シート!R84)</f>
        <v/>
      </c>
      <c r="E55" s="149" t="str">
        <f>IF(基本情報入力シート!W84="","",基本情報入力シート!W84)</f>
        <v/>
      </c>
      <c r="F55" s="77" t="str">
        <f>IF(基本情報入力シート!X84="","",基本情報入力シート!X84)</f>
        <v/>
      </c>
      <c r="G55" s="149" t="str">
        <f>IF(基本情報入力シート!Y84="","",基本情報入力シート!Y84)</f>
        <v/>
      </c>
      <c r="H55" s="91" t="s">
        <v>8</v>
      </c>
      <c r="I55" s="95">
        <v>6</v>
      </c>
      <c r="J55" s="93" t="s">
        <v>95</v>
      </c>
      <c r="K55" s="276" t="str">
        <f>IF('別紙様式3-2（交付金）【入力用】'!K55="","",'別紙様式3-2（交付金）【入力用】'!K55)</f>
        <v/>
      </c>
      <c r="L55" s="96" t="s">
        <v>96</v>
      </c>
      <c r="M55" s="95">
        <v>6</v>
      </c>
      <c r="N55" s="96" t="s">
        <v>95</v>
      </c>
      <c r="O55" s="276" t="str">
        <f>IF('別紙様式3-2（交付金）【入力用】'!O55="","",'別紙様式3-2（交付金）【入力用】'!O55)</f>
        <v/>
      </c>
      <c r="P55" s="93" t="s">
        <v>98</v>
      </c>
      <c r="Q55" s="97" t="s">
        <v>11</v>
      </c>
      <c r="R55" s="98" t="str">
        <f t="shared" si="3"/>
        <v/>
      </c>
      <c r="S55" s="97" t="s">
        <v>97</v>
      </c>
      <c r="T55" s="280" t="str">
        <f>IF('別紙様式3-2（交付金）【入力用】'!T55="","",'別紙様式3-2（交付金）【入力用】'!T55)</f>
        <v/>
      </c>
      <c r="U55" s="280" t="str">
        <f>IF('別紙様式3-2（交付金）【入力用】'!U55="","",'別紙様式3-2（交付金）【入力用】'!U55)</f>
        <v/>
      </c>
      <c r="V55" s="280" t="str">
        <f>IF('別紙様式3-2（交付金）【入力用】'!V55="","",'別紙様式3-2（交付金）【入力用】'!V55)</f>
        <v/>
      </c>
      <c r="W55" s="281" t="str">
        <f>IF('別紙様式3-2（交付金）【入力用】'!W55="","",'別紙様式3-2（交付金）【入力用】'!W55)</f>
        <v/>
      </c>
      <c r="X55" s="262">
        <f t="shared" si="0"/>
        <v>0</v>
      </c>
      <c r="Y55" s="263">
        <f t="shared" si="1"/>
        <v>0</v>
      </c>
      <c r="Z55" s="79" t="str">
        <f>IFERROR(ROUNDDOWN(ROUND(#REF!*#REF!,0)*#REF!,0)*2,"")</f>
        <v/>
      </c>
    </row>
    <row r="56" spans="1:26" ht="36.75" customHeight="1">
      <c r="A56" s="80">
        <f t="shared" si="2"/>
        <v>46</v>
      </c>
      <c r="B56" s="77" t="str">
        <f>IF(基本情報入力シート!C85="","",基本情報入力シート!C85)</f>
        <v/>
      </c>
      <c r="C56" s="78" t="str">
        <f>IF(基本情報入力シート!M85="","",基本情報入力シート!M85)</f>
        <v/>
      </c>
      <c r="D56" s="77" t="str">
        <f>IF(基本情報入力シート!R85="","",基本情報入力シート!R85)</f>
        <v/>
      </c>
      <c r="E56" s="149" t="str">
        <f>IF(基本情報入力シート!W85="","",基本情報入力シート!W85)</f>
        <v/>
      </c>
      <c r="F56" s="77" t="str">
        <f>IF(基本情報入力シート!X85="","",基本情報入力シート!X85)</f>
        <v/>
      </c>
      <c r="G56" s="160" t="str">
        <f>IF(基本情報入力シート!Y85="","",基本情報入力シート!Y85)</f>
        <v/>
      </c>
      <c r="H56" s="91" t="s">
        <v>8</v>
      </c>
      <c r="I56" s="95">
        <v>6</v>
      </c>
      <c r="J56" s="93" t="s">
        <v>95</v>
      </c>
      <c r="K56" s="276" t="str">
        <f>IF('別紙様式3-2（交付金）【入力用】'!K56="","",'別紙様式3-2（交付金）【入力用】'!K56)</f>
        <v/>
      </c>
      <c r="L56" s="96" t="s">
        <v>96</v>
      </c>
      <c r="M56" s="95">
        <v>6</v>
      </c>
      <c r="N56" s="96" t="s">
        <v>95</v>
      </c>
      <c r="O56" s="276" t="str">
        <f>IF('別紙様式3-2（交付金）【入力用】'!O56="","",'別紙様式3-2（交付金）【入力用】'!O56)</f>
        <v/>
      </c>
      <c r="P56" s="93" t="s">
        <v>98</v>
      </c>
      <c r="Q56" s="97" t="s">
        <v>99</v>
      </c>
      <c r="R56" s="98" t="str">
        <f t="shared" si="3"/>
        <v/>
      </c>
      <c r="S56" s="97" t="s">
        <v>100</v>
      </c>
      <c r="T56" s="280" t="str">
        <f>IF('別紙様式3-2（交付金）【入力用】'!T56="","",'別紙様式3-2（交付金）【入力用】'!T56)</f>
        <v/>
      </c>
      <c r="U56" s="280" t="str">
        <f>IF('別紙様式3-2（交付金）【入力用】'!U56="","",'別紙様式3-2（交付金）【入力用】'!U56)</f>
        <v/>
      </c>
      <c r="V56" s="280" t="str">
        <f>IF('別紙様式3-2（交付金）【入力用】'!V56="","",'別紙様式3-2（交付金）【入力用】'!V56)</f>
        <v/>
      </c>
      <c r="W56" s="281" t="str">
        <f>IF('別紙様式3-2（交付金）【入力用】'!W56="","",'別紙様式3-2（交付金）【入力用】'!W56)</f>
        <v/>
      </c>
      <c r="X56" s="262">
        <f t="shared" si="0"/>
        <v>0</v>
      </c>
      <c r="Y56" s="263">
        <f t="shared" si="1"/>
        <v>0</v>
      </c>
      <c r="Z56" s="79" t="str">
        <f>IFERROR(ROUNDDOWN(ROUND(#REF!*#REF!,0)*#REF!,0)*2,"")</f>
        <v/>
      </c>
    </row>
    <row r="57" spans="1:26" ht="36.75" customHeight="1">
      <c r="A57" s="80">
        <f t="shared" si="2"/>
        <v>47</v>
      </c>
      <c r="B57" s="77" t="str">
        <f>IF(基本情報入力シート!C86="","",基本情報入力シート!C86)</f>
        <v/>
      </c>
      <c r="C57" s="78" t="str">
        <f>IF(基本情報入力シート!M86="","",基本情報入力シート!M86)</f>
        <v/>
      </c>
      <c r="D57" s="77" t="str">
        <f>IF(基本情報入力シート!R86="","",基本情報入力シート!R86)</f>
        <v/>
      </c>
      <c r="E57" s="149" t="str">
        <f>IF(基本情報入力シート!W86="","",基本情報入力シート!W86)</f>
        <v/>
      </c>
      <c r="F57" s="77" t="str">
        <f>IF(基本情報入力シート!X86="","",基本情報入力シート!X86)</f>
        <v/>
      </c>
      <c r="G57" s="149" t="str">
        <f>IF(基本情報入力シート!Y86="","",基本情報入力シート!Y86)</f>
        <v/>
      </c>
      <c r="H57" s="91" t="s">
        <v>8</v>
      </c>
      <c r="I57" s="95">
        <v>6</v>
      </c>
      <c r="J57" s="93" t="s">
        <v>95</v>
      </c>
      <c r="K57" s="276" t="str">
        <f>IF('別紙様式3-2（交付金）【入力用】'!K57="","",'別紙様式3-2（交付金）【入力用】'!K57)</f>
        <v/>
      </c>
      <c r="L57" s="96" t="s">
        <v>96</v>
      </c>
      <c r="M57" s="95">
        <v>6</v>
      </c>
      <c r="N57" s="96" t="s">
        <v>95</v>
      </c>
      <c r="O57" s="276" t="str">
        <f>IF('別紙様式3-2（交付金）【入力用】'!O57="","",'別紙様式3-2（交付金）【入力用】'!O57)</f>
        <v/>
      </c>
      <c r="P57" s="93" t="s">
        <v>98</v>
      </c>
      <c r="Q57" s="97" t="s">
        <v>11</v>
      </c>
      <c r="R57" s="98" t="str">
        <f t="shared" si="3"/>
        <v/>
      </c>
      <c r="S57" s="97" t="s">
        <v>97</v>
      </c>
      <c r="T57" s="280" t="str">
        <f>IF('別紙様式3-2（交付金）【入力用】'!T57="","",'別紙様式3-2（交付金）【入力用】'!T57)</f>
        <v/>
      </c>
      <c r="U57" s="280" t="str">
        <f>IF('別紙様式3-2（交付金）【入力用】'!U57="","",'別紙様式3-2（交付金）【入力用】'!U57)</f>
        <v/>
      </c>
      <c r="V57" s="280" t="str">
        <f>IF('別紙様式3-2（交付金）【入力用】'!V57="","",'別紙様式3-2（交付金）【入力用】'!V57)</f>
        <v/>
      </c>
      <c r="W57" s="281" t="str">
        <f>IF('別紙様式3-2（交付金）【入力用】'!W57="","",'別紙様式3-2（交付金）【入力用】'!W57)</f>
        <v/>
      </c>
      <c r="X57" s="262">
        <f t="shared" si="0"/>
        <v>0</v>
      </c>
      <c r="Y57" s="263">
        <f t="shared" si="1"/>
        <v>0</v>
      </c>
      <c r="Z57" s="79" t="str">
        <f>IFERROR(ROUNDDOWN(ROUND(#REF!*#REF!,0)*#REF!,0)*2,"")</f>
        <v/>
      </c>
    </row>
    <row r="58" spans="1:26" ht="36.75" customHeight="1">
      <c r="A58" s="80">
        <f t="shared" si="2"/>
        <v>48</v>
      </c>
      <c r="B58" s="77" t="str">
        <f>IF(基本情報入力シート!C87="","",基本情報入力シート!C87)</f>
        <v/>
      </c>
      <c r="C58" s="78" t="str">
        <f>IF(基本情報入力シート!M87="","",基本情報入力シート!M87)</f>
        <v/>
      </c>
      <c r="D58" s="77" t="str">
        <f>IF(基本情報入力シート!R87="","",基本情報入力シート!R87)</f>
        <v/>
      </c>
      <c r="E58" s="149" t="str">
        <f>IF(基本情報入力シート!W87="","",基本情報入力シート!W87)</f>
        <v/>
      </c>
      <c r="F58" s="77" t="str">
        <f>IF(基本情報入力シート!X87="","",基本情報入力シート!X87)</f>
        <v/>
      </c>
      <c r="G58" s="160" t="str">
        <f>IF(基本情報入力シート!Y87="","",基本情報入力シート!Y87)</f>
        <v/>
      </c>
      <c r="H58" s="91" t="s">
        <v>8</v>
      </c>
      <c r="I58" s="95">
        <v>6</v>
      </c>
      <c r="J58" s="93" t="s">
        <v>95</v>
      </c>
      <c r="K58" s="276" t="str">
        <f>IF('別紙様式3-2（交付金）【入力用】'!K58="","",'別紙様式3-2（交付金）【入力用】'!K58)</f>
        <v/>
      </c>
      <c r="L58" s="96" t="s">
        <v>96</v>
      </c>
      <c r="M58" s="95">
        <v>6</v>
      </c>
      <c r="N58" s="96" t="s">
        <v>95</v>
      </c>
      <c r="O58" s="276" t="str">
        <f>IF('別紙様式3-2（交付金）【入力用】'!O58="","",'別紙様式3-2（交付金）【入力用】'!O58)</f>
        <v/>
      </c>
      <c r="P58" s="93" t="s">
        <v>98</v>
      </c>
      <c r="Q58" s="97" t="s">
        <v>99</v>
      </c>
      <c r="R58" s="98" t="str">
        <f t="shared" si="3"/>
        <v/>
      </c>
      <c r="S58" s="97" t="s">
        <v>100</v>
      </c>
      <c r="T58" s="280" t="str">
        <f>IF('別紙様式3-2（交付金）【入力用】'!T58="","",'別紙様式3-2（交付金）【入力用】'!T58)</f>
        <v/>
      </c>
      <c r="U58" s="280" t="str">
        <f>IF('別紙様式3-2（交付金）【入力用】'!U58="","",'別紙様式3-2（交付金）【入力用】'!U58)</f>
        <v/>
      </c>
      <c r="V58" s="280" t="str">
        <f>IF('別紙様式3-2（交付金）【入力用】'!V58="","",'別紙様式3-2（交付金）【入力用】'!V58)</f>
        <v/>
      </c>
      <c r="W58" s="281" t="str">
        <f>IF('別紙様式3-2（交付金）【入力用】'!W58="","",'別紙様式3-2（交付金）【入力用】'!W58)</f>
        <v/>
      </c>
      <c r="X58" s="262">
        <f t="shared" si="0"/>
        <v>0</v>
      </c>
      <c r="Y58" s="263">
        <f t="shared" si="1"/>
        <v>0</v>
      </c>
      <c r="Z58" s="79" t="str">
        <f>IFERROR(ROUNDDOWN(ROUND(#REF!*#REF!,0)*#REF!,0)*2,"")</f>
        <v/>
      </c>
    </row>
    <row r="59" spans="1:26" ht="36.75" customHeight="1">
      <c r="A59" s="80">
        <f t="shared" si="2"/>
        <v>49</v>
      </c>
      <c r="B59" s="77" t="str">
        <f>IF(基本情報入力シート!C88="","",基本情報入力シート!C88)</f>
        <v/>
      </c>
      <c r="C59" s="78" t="str">
        <f>IF(基本情報入力シート!M88="","",基本情報入力シート!M88)</f>
        <v/>
      </c>
      <c r="D59" s="77" t="str">
        <f>IF(基本情報入力シート!R88="","",基本情報入力シート!R88)</f>
        <v/>
      </c>
      <c r="E59" s="149" t="str">
        <f>IF(基本情報入力シート!W88="","",基本情報入力シート!W88)</f>
        <v/>
      </c>
      <c r="F59" s="77" t="str">
        <f>IF(基本情報入力シート!X88="","",基本情報入力シート!X88)</f>
        <v/>
      </c>
      <c r="G59" s="149" t="str">
        <f>IF(基本情報入力シート!Y88="","",基本情報入力シート!Y88)</f>
        <v/>
      </c>
      <c r="H59" s="91" t="s">
        <v>8</v>
      </c>
      <c r="I59" s="95">
        <v>6</v>
      </c>
      <c r="J59" s="93" t="s">
        <v>95</v>
      </c>
      <c r="K59" s="276" t="str">
        <f>IF('別紙様式3-2（交付金）【入力用】'!K59="","",'別紙様式3-2（交付金）【入力用】'!K59)</f>
        <v/>
      </c>
      <c r="L59" s="96" t="s">
        <v>96</v>
      </c>
      <c r="M59" s="95">
        <v>6</v>
      </c>
      <c r="N59" s="96" t="s">
        <v>95</v>
      </c>
      <c r="O59" s="276" t="str">
        <f>IF('別紙様式3-2（交付金）【入力用】'!O59="","",'別紙様式3-2（交付金）【入力用】'!O59)</f>
        <v/>
      </c>
      <c r="P59" s="93" t="s">
        <v>98</v>
      </c>
      <c r="Q59" s="97" t="s">
        <v>11</v>
      </c>
      <c r="R59" s="98" t="str">
        <f t="shared" si="3"/>
        <v/>
      </c>
      <c r="S59" s="97" t="s">
        <v>97</v>
      </c>
      <c r="T59" s="280" t="str">
        <f>IF('別紙様式3-2（交付金）【入力用】'!T59="","",'別紙様式3-2（交付金）【入力用】'!T59)</f>
        <v/>
      </c>
      <c r="U59" s="280" t="str">
        <f>IF('別紙様式3-2（交付金）【入力用】'!U59="","",'別紙様式3-2（交付金）【入力用】'!U59)</f>
        <v/>
      </c>
      <c r="V59" s="280" t="str">
        <f>IF('別紙様式3-2（交付金）【入力用】'!V59="","",'別紙様式3-2（交付金）【入力用】'!V59)</f>
        <v/>
      </c>
      <c r="W59" s="281" t="str">
        <f>IF('別紙様式3-2（交付金）【入力用】'!W59="","",'別紙様式3-2（交付金）【入力用】'!W59)</f>
        <v/>
      </c>
      <c r="X59" s="262">
        <f t="shared" si="0"/>
        <v>0</v>
      </c>
      <c r="Y59" s="263">
        <f t="shared" si="1"/>
        <v>0</v>
      </c>
      <c r="Z59" s="79" t="str">
        <f>IFERROR(ROUNDDOWN(ROUND(#REF!*#REF!,0)*#REF!,0)*2,"")</f>
        <v/>
      </c>
    </row>
    <row r="60" spans="1:26" ht="36.75" customHeight="1">
      <c r="A60" s="80">
        <f t="shared" si="2"/>
        <v>50</v>
      </c>
      <c r="B60" s="77" t="str">
        <f>IF(基本情報入力シート!C89="","",基本情報入力シート!C89)</f>
        <v/>
      </c>
      <c r="C60" s="78" t="str">
        <f>IF(基本情報入力シート!M89="","",基本情報入力シート!M89)</f>
        <v/>
      </c>
      <c r="D60" s="77" t="str">
        <f>IF(基本情報入力シート!R89="","",基本情報入力シート!R89)</f>
        <v/>
      </c>
      <c r="E60" s="149" t="str">
        <f>IF(基本情報入力シート!W89="","",基本情報入力シート!W89)</f>
        <v/>
      </c>
      <c r="F60" s="77" t="str">
        <f>IF(基本情報入力シート!X89="","",基本情報入力シート!X89)</f>
        <v/>
      </c>
      <c r="G60" s="160" t="str">
        <f>IF(基本情報入力シート!Y89="","",基本情報入力シート!Y89)</f>
        <v/>
      </c>
      <c r="H60" s="91" t="s">
        <v>8</v>
      </c>
      <c r="I60" s="95">
        <v>6</v>
      </c>
      <c r="J60" s="93" t="s">
        <v>95</v>
      </c>
      <c r="K60" s="276" t="str">
        <f>IF('別紙様式3-2（交付金）【入力用】'!K60="","",'別紙様式3-2（交付金）【入力用】'!K60)</f>
        <v/>
      </c>
      <c r="L60" s="96" t="s">
        <v>96</v>
      </c>
      <c r="M60" s="95">
        <v>6</v>
      </c>
      <c r="N60" s="96" t="s">
        <v>95</v>
      </c>
      <c r="O60" s="276" t="str">
        <f>IF('別紙様式3-2（交付金）【入力用】'!O60="","",'別紙様式3-2（交付金）【入力用】'!O60)</f>
        <v/>
      </c>
      <c r="P60" s="93" t="s">
        <v>98</v>
      </c>
      <c r="Q60" s="97" t="s">
        <v>99</v>
      </c>
      <c r="R60" s="98" t="str">
        <f t="shared" si="3"/>
        <v/>
      </c>
      <c r="S60" s="97" t="s">
        <v>100</v>
      </c>
      <c r="T60" s="280" t="str">
        <f>IF('別紙様式3-2（交付金）【入力用】'!T60="","",'別紙様式3-2（交付金）【入力用】'!T60)</f>
        <v/>
      </c>
      <c r="U60" s="280" t="str">
        <f>IF('別紙様式3-2（交付金）【入力用】'!U60="","",'別紙様式3-2（交付金）【入力用】'!U60)</f>
        <v/>
      </c>
      <c r="V60" s="280" t="str">
        <f>IF('別紙様式3-2（交付金）【入力用】'!V60="","",'別紙様式3-2（交付金）【入力用】'!V60)</f>
        <v/>
      </c>
      <c r="W60" s="281" t="str">
        <f>IF('別紙様式3-2（交付金）【入力用】'!W60="","",'別紙様式3-2（交付金）【入力用】'!W60)</f>
        <v/>
      </c>
      <c r="X60" s="262">
        <f t="shared" si="0"/>
        <v>0</v>
      </c>
      <c r="Y60" s="263">
        <f t="shared" si="1"/>
        <v>0</v>
      </c>
      <c r="Z60" s="79" t="str">
        <f>IFERROR(ROUNDDOWN(ROUND(#REF!*#REF!,0)*#REF!,0)*2,"")</f>
        <v/>
      </c>
    </row>
    <row r="61" spans="1:26" ht="36.75" customHeight="1">
      <c r="A61" s="80">
        <f t="shared" si="2"/>
        <v>51</v>
      </c>
      <c r="B61" s="77" t="str">
        <f>IF(基本情報入力シート!C90="","",基本情報入力シート!C90)</f>
        <v/>
      </c>
      <c r="C61" s="78" t="str">
        <f>IF(基本情報入力シート!M90="","",基本情報入力シート!M90)</f>
        <v/>
      </c>
      <c r="D61" s="77" t="str">
        <f>IF(基本情報入力シート!R90="","",基本情報入力シート!R90)</f>
        <v/>
      </c>
      <c r="E61" s="149" t="str">
        <f>IF(基本情報入力シート!W90="","",基本情報入力シート!W90)</f>
        <v/>
      </c>
      <c r="F61" s="77" t="str">
        <f>IF(基本情報入力シート!X90="","",基本情報入力シート!X90)</f>
        <v/>
      </c>
      <c r="G61" s="149" t="str">
        <f>IF(基本情報入力シート!Y90="","",基本情報入力シート!Y90)</f>
        <v/>
      </c>
      <c r="H61" s="91" t="s">
        <v>8</v>
      </c>
      <c r="I61" s="95">
        <v>6</v>
      </c>
      <c r="J61" s="93" t="s">
        <v>95</v>
      </c>
      <c r="K61" s="276" t="str">
        <f>IF('別紙様式3-2（交付金）【入力用】'!K61="","",'別紙様式3-2（交付金）【入力用】'!K61)</f>
        <v/>
      </c>
      <c r="L61" s="96" t="s">
        <v>96</v>
      </c>
      <c r="M61" s="95">
        <v>6</v>
      </c>
      <c r="N61" s="96" t="s">
        <v>95</v>
      </c>
      <c r="O61" s="276" t="str">
        <f>IF('別紙様式3-2（交付金）【入力用】'!O61="","",'別紙様式3-2（交付金）【入力用】'!O61)</f>
        <v/>
      </c>
      <c r="P61" s="93" t="s">
        <v>98</v>
      </c>
      <c r="Q61" s="97" t="s">
        <v>11</v>
      </c>
      <c r="R61" s="98" t="str">
        <f t="shared" si="3"/>
        <v/>
      </c>
      <c r="S61" s="97" t="s">
        <v>97</v>
      </c>
      <c r="T61" s="280" t="str">
        <f>IF('別紙様式3-2（交付金）【入力用】'!T61="","",'別紙様式3-2（交付金）【入力用】'!T61)</f>
        <v/>
      </c>
      <c r="U61" s="280" t="str">
        <f>IF('別紙様式3-2（交付金）【入力用】'!U61="","",'別紙様式3-2（交付金）【入力用】'!U61)</f>
        <v/>
      </c>
      <c r="V61" s="280" t="str">
        <f>IF('別紙様式3-2（交付金）【入力用】'!V61="","",'別紙様式3-2（交付金）【入力用】'!V61)</f>
        <v/>
      </c>
      <c r="W61" s="281" t="str">
        <f>IF('別紙様式3-2（交付金）【入力用】'!W61="","",'別紙様式3-2（交付金）【入力用】'!W61)</f>
        <v/>
      </c>
      <c r="X61" s="262">
        <f t="shared" si="0"/>
        <v>0</v>
      </c>
      <c r="Y61" s="263">
        <f t="shared" si="1"/>
        <v>0</v>
      </c>
      <c r="Z61" s="79" t="str">
        <f>IFERROR(ROUNDDOWN(ROUND(#REF!*#REF!,0)*#REF!,0)*2,"")</f>
        <v/>
      </c>
    </row>
    <row r="62" spans="1:26" ht="36.75" customHeight="1">
      <c r="A62" s="80">
        <f t="shared" si="2"/>
        <v>52</v>
      </c>
      <c r="B62" s="77" t="str">
        <f>IF(基本情報入力シート!C91="","",基本情報入力シート!C91)</f>
        <v/>
      </c>
      <c r="C62" s="78" t="str">
        <f>IF(基本情報入力シート!M91="","",基本情報入力シート!M91)</f>
        <v/>
      </c>
      <c r="D62" s="77" t="str">
        <f>IF(基本情報入力シート!R91="","",基本情報入力シート!R91)</f>
        <v/>
      </c>
      <c r="E62" s="149" t="str">
        <f>IF(基本情報入力シート!W91="","",基本情報入力シート!W91)</f>
        <v/>
      </c>
      <c r="F62" s="77" t="str">
        <f>IF(基本情報入力シート!X91="","",基本情報入力シート!X91)</f>
        <v/>
      </c>
      <c r="G62" s="160" t="str">
        <f>IF(基本情報入力シート!Y91="","",基本情報入力シート!Y91)</f>
        <v/>
      </c>
      <c r="H62" s="91" t="s">
        <v>8</v>
      </c>
      <c r="I62" s="95">
        <v>6</v>
      </c>
      <c r="J62" s="93" t="s">
        <v>95</v>
      </c>
      <c r="K62" s="276" t="str">
        <f>IF('別紙様式3-2（交付金）【入力用】'!K62="","",'別紙様式3-2（交付金）【入力用】'!K62)</f>
        <v/>
      </c>
      <c r="L62" s="96" t="s">
        <v>96</v>
      </c>
      <c r="M62" s="95">
        <v>6</v>
      </c>
      <c r="N62" s="96" t="s">
        <v>95</v>
      </c>
      <c r="O62" s="276" t="str">
        <f>IF('別紙様式3-2（交付金）【入力用】'!O62="","",'別紙様式3-2（交付金）【入力用】'!O62)</f>
        <v/>
      </c>
      <c r="P62" s="93" t="s">
        <v>98</v>
      </c>
      <c r="Q62" s="97" t="s">
        <v>99</v>
      </c>
      <c r="R62" s="98" t="str">
        <f t="shared" si="3"/>
        <v/>
      </c>
      <c r="S62" s="97" t="s">
        <v>100</v>
      </c>
      <c r="T62" s="280" t="str">
        <f>IF('別紙様式3-2（交付金）【入力用】'!T62="","",'別紙様式3-2（交付金）【入力用】'!T62)</f>
        <v/>
      </c>
      <c r="U62" s="280" t="str">
        <f>IF('別紙様式3-2（交付金）【入力用】'!U62="","",'別紙様式3-2（交付金）【入力用】'!U62)</f>
        <v/>
      </c>
      <c r="V62" s="280" t="str">
        <f>IF('別紙様式3-2（交付金）【入力用】'!V62="","",'別紙様式3-2（交付金）【入力用】'!V62)</f>
        <v/>
      </c>
      <c r="W62" s="281" t="str">
        <f>IF('別紙様式3-2（交付金）【入力用】'!W62="","",'別紙様式3-2（交付金）【入力用】'!W62)</f>
        <v/>
      </c>
      <c r="X62" s="262">
        <f t="shared" si="0"/>
        <v>0</v>
      </c>
      <c r="Y62" s="263">
        <f t="shared" si="1"/>
        <v>0</v>
      </c>
      <c r="Z62" s="79" t="str">
        <f>IFERROR(ROUNDDOWN(ROUND(#REF!*#REF!,0)*#REF!,0)*2,"")</f>
        <v/>
      </c>
    </row>
    <row r="63" spans="1:26" ht="36.75" customHeight="1">
      <c r="A63" s="80">
        <f t="shared" si="2"/>
        <v>53</v>
      </c>
      <c r="B63" s="77" t="str">
        <f>IF(基本情報入力シート!C92="","",基本情報入力シート!C92)</f>
        <v/>
      </c>
      <c r="C63" s="78" t="str">
        <f>IF(基本情報入力シート!M92="","",基本情報入力シート!M92)</f>
        <v/>
      </c>
      <c r="D63" s="77" t="str">
        <f>IF(基本情報入力シート!R92="","",基本情報入力シート!R92)</f>
        <v/>
      </c>
      <c r="E63" s="149" t="str">
        <f>IF(基本情報入力シート!W92="","",基本情報入力シート!W92)</f>
        <v/>
      </c>
      <c r="F63" s="77" t="str">
        <f>IF(基本情報入力シート!X92="","",基本情報入力シート!X92)</f>
        <v/>
      </c>
      <c r="G63" s="149" t="str">
        <f>IF(基本情報入力シート!Y92="","",基本情報入力シート!Y92)</f>
        <v/>
      </c>
      <c r="H63" s="91" t="s">
        <v>8</v>
      </c>
      <c r="I63" s="95">
        <v>6</v>
      </c>
      <c r="J63" s="93" t="s">
        <v>95</v>
      </c>
      <c r="K63" s="276" t="str">
        <f>IF('別紙様式3-2（交付金）【入力用】'!K63="","",'別紙様式3-2（交付金）【入力用】'!K63)</f>
        <v/>
      </c>
      <c r="L63" s="96" t="s">
        <v>96</v>
      </c>
      <c r="M63" s="95">
        <v>6</v>
      </c>
      <c r="N63" s="96" t="s">
        <v>95</v>
      </c>
      <c r="O63" s="276" t="str">
        <f>IF('別紙様式3-2（交付金）【入力用】'!O63="","",'別紙様式3-2（交付金）【入力用】'!O63)</f>
        <v/>
      </c>
      <c r="P63" s="93" t="s">
        <v>98</v>
      </c>
      <c r="Q63" s="97" t="s">
        <v>11</v>
      </c>
      <c r="R63" s="98" t="str">
        <f t="shared" si="3"/>
        <v/>
      </c>
      <c r="S63" s="97" t="s">
        <v>97</v>
      </c>
      <c r="T63" s="280" t="str">
        <f>IF('別紙様式3-2（交付金）【入力用】'!T63="","",'別紙様式3-2（交付金）【入力用】'!T63)</f>
        <v/>
      </c>
      <c r="U63" s="280" t="str">
        <f>IF('別紙様式3-2（交付金）【入力用】'!U63="","",'別紙様式3-2（交付金）【入力用】'!U63)</f>
        <v/>
      </c>
      <c r="V63" s="280" t="str">
        <f>IF('別紙様式3-2（交付金）【入力用】'!V63="","",'別紙様式3-2（交付金）【入力用】'!V63)</f>
        <v/>
      </c>
      <c r="W63" s="281" t="str">
        <f>IF('別紙様式3-2（交付金）【入力用】'!W63="","",'別紙様式3-2（交付金）【入力用】'!W63)</f>
        <v/>
      </c>
      <c r="X63" s="262">
        <f t="shared" si="0"/>
        <v>0</v>
      </c>
      <c r="Y63" s="263">
        <f t="shared" si="1"/>
        <v>0</v>
      </c>
      <c r="Z63" s="79" t="str">
        <f>IFERROR(ROUNDDOWN(ROUND(#REF!*#REF!,0)*#REF!,0)*2,"")</f>
        <v/>
      </c>
    </row>
    <row r="64" spans="1:26" ht="36.75" customHeight="1">
      <c r="A64" s="80">
        <f t="shared" si="2"/>
        <v>54</v>
      </c>
      <c r="B64" s="77" t="str">
        <f>IF(基本情報入力シート!C93="","",基本情報入力シート!C93)</f>
        <v/>
      </c>
      <c r="C64" s="78" t="str">
        <f>IF(基本情報入力シート!M93="","",基本情報入力シート!M93)</f>
        <v/>
      </c>
      <c r="D64" s="77" t="str">
        <f>IF(基本情報入力シート!R93="","",基本情報入力シート!R93)</f>
        <v/>
      </c>
      <c r="E64" s="149" t="str">
        <f>IF(基本情報入力シート!W93="","",基本情報入力シート!W93)</f>
        <v/>
      </c>
      <c r="F64" s="77" t="str">
        <f>IF(基本情報入力シート!X93="","",基本情報入力シート!X93)</f>
        <v/>
      </c>
      <c r="G64" s="160" t="str">
        <f>IF(基本情報入力シート!Y93="","",基本情報入力シート!Y93)</f>
        <v/>
      </c>
      <c r="H64" s="91" t="s">
        <v>8</v>
      </c>
      <c r="I64" s="95">
        <v>6</v>
      </c>
      <c r="J64" s="93" t="s">
        <v>95</v>
      </c>
      <c r="K64" s="276" t="str">
        <f>IF('別紙様式3-2（交付金）【入力用】'!K64="","",'別紙様式3-2（交付金）【入力用】'!K64)</f>
        <v/>
      </c>
      <c r="L64" s="96" t="s">
        <v>96</v>
      </c>
      <c r="M64" s="95">
        <v>6</v>
      </c>
      <c r="N64" s="96" t="s">
        <v>95</v>
      </c>
      <c r="O64" s="276" t="str">
        <f>IF('別紙様式3-2（交付金）【入力用】'!O64="","",'別紙様式3-2（交付金）【入力用】'!O64)</f>
        <v/>
      </c>
      <c r="P64" s="93" t="s">
        <v>98</v>
      </c>
      <c r="Q64" s="97" t="s">
        <v>99</v>
      </c>
      <c r="R64" s="98" t="str">
        <f t="shared" si="3"/>
        <v/>
      </c>
      <c r="S64" s="97" t="s">
        <v>100</v>
      </c>
      <c r="T64" s="280" t="str">
        <f>IF('別紙様式3-2（交付金）【入力用】'!T64="","",'別紙様式3-2（交付金）【入力用】'!T64)</f>
        <v/>
      </c>
      <c r="U64" s="280" t="str">
        <f>IF('別紙様式3-2（交付金）【入力用】'!U64="","",'別紙様式3-2（交付金）【入力用】'!U64)</f>
        <v/>
      </c>
      <c r="V64" s="280" t="str">
        <f>IF('別紙様式3-2（交付金）【入力用】'!V64="","",'別紙様式3-2（交付金）【入力用】'!V64)</f>
        <v/>
      </c>
      <c r="W64" s="281" t="str">
        <f>IF('別紙様式3-2（交付金）【入力用】'!W64="","",'別紙様式3-2（交付金）【入力用】'!W64)</f>
        <v/>
      </c>
      <c r="X64" s="262">
        <f t="shared" si="0"/>
        <v>0</v>
      </c>
      <c r="Y64" s="263">
        <f t="shared" si="1"/>
        <v>0</v>
      </c>
      <c r="Z64" s="79" t="str">
        <f>IFERROR(ROUNDDOWN(ROUND(#REF!*#REF!,0)*#REF!,0)*2,"")</f>
        <v/>
      </c>
    </row>
    <row r="65" spans="1:26" ht="36.75" customHeight="1">
      <c r="A65" s="80">
        <f t="shared" si="2"/>
        <v>55</v>
      </c>
      <c r="B65" s="77" t="str">
        <f>IF(基本情報入力シート!C94="","",基本情報入力シート!C94)</f>
        <v/>
      </c>
      <c r="C65" s="78" t="str">
        <f>IF(基本情報入力シート!M94="","",基本情報入力シート!M94)</f>
        <v/>
      </c>
      <c r="D65" s="77" t="str">
        <f>IF(基本情報入力シート!R94="","",基本情報入力シート!R94)</f>
        <v/>
      </c>
      <c r="E65" s="149" t="str">
        <f>IF(基本情報入力シート!W94="","",基本情報入力シート!W94)</f>
        <v/>
      </c>
      <c r="F65" s="77" t="str">
        <f>IF(基本情報入力シート!X94="","",基本情報入力シート!X94)</f>
        <v/>
      </c>
      <c r="G65" s="149" t="str">
        <f>IF(基本情報入力シート!Y94="","",基本情報入力シート!Y94)</f>
        <v/>
      </c>
      <c r="H65" s="91" t="s">
        <v>8</v>
      </c>
      <c r="I65" s="95">
        <v>6</v>
      </c>
      <c r="J65" s="93" t="s">
        <v>95</v>
      </c>
      <c r="K65" s="276" t="str">
        <f>IF('別紙様式3-2（交付金）【入力用】'!K65="","",'別紙様式3-2（交付金）【入力用】'!K65)</f>
        <v/>
      </c>
      <c r="L65" s="96" t="s">
        <v>96</v>
      </c>
      <c r="M65" s="95">
        <v>6</v>
      </c>
      <c r="N65" s="96" t="s">
        <v>95</v>
      </c>
      <c r="O65" s="276" t="str">
        <f>IF('別紙様式3-2（交付金）【入力用】'!O65="","",'別紙様式3-2（交付金）【入力用】'!O65)</f>
        <v/>
      </c>
      <c r="P65" s="93" t="s">
        <v>98</v>
      </c>
      <c r="Q65" s="97" t="s">
        <v>11</v>
      </c>
      <c r="R65" s="98" t="str">
        <f t="shared" si="3"/>
        <v/>
      </c>
      <c r="S65" s="97" t="s">
        <v>97</v>
      </c>
      <c r="T65" s="280" t="str">
        <f>IF('別紙様式3-2（交付金）【入力用】'!T65="","",'別紙様式3-2（交付金）【入力用】'!T65)</f>
        <v/>
      </c>
      <c r="U65" s="280" t="str">
        <f>IF('別紙様式3-2（交付金）【入力用】'!U65="","",'別紙様式3-2（交付金）【入力用】'!U65)</f>
        <v/>
      </c>
      <c r="V65" s="280" t="str">
        <f>IF('別紙様式3-2（交付金）【入力用】'!V65="","",'別紙様式3-2（交付金）【入力用】'!V65)</f>
        <v/>
      </c>
      <c r="W65" s="281" t="str">
        <f>IF('別紙様式3-2（交付金）【入力用】'!W65="","",'別紙様式3-2（交付金）【入力用】'!W65)</f>
        <v/>
      </c>
      <c r="X65" s="262">
        <f t="shared" si="0"/>
        <v>0</v>
      </c>
      <c r="Y65" s="263">
        <f t="shared" si="1"/>
        <v>0</v>
      </c>
      <c r="Z65" s="79" t="str">
        <f>IFERROR(ROUNDDOWN(ROUND(#REF!*#REF!,0)*#REF!,0)*2,"")</f>
        <v/>
      </c>
    </row>
    <row r="66" spans="1:26" ht="36.75" customHeight="1">
      <c r="A66" s="80">
        <f t="shared" si="2"/>
        <v>56</v>
      </c>
      <c r="B66" s="77" t="str">
        <f>IF(基本情報入力シート!C95="","",基本情報入力シート!C95)</f>
        <v/>
      </c>
      <c r="C66" s="78" t="str">
        <f>IF(基本情報入力シート!M95="","",基本情報入力シート!M95)</f>
        <v/>
      </c>
      <c r="D66" s="77" t="str">
        <f>IF(基本情報入力シート!R95="","",基本情報入力シート!R95)</f>
        <v/>
      </c>
      <c r="E66" s="149" t="str">
        <f>IF(基本情報入力シート!W95="","",基本情報入力シート!W95)</f>
        <v/>
      </c>
      <c r="F66" s="77" t="str">
        <f>IF(基本情報入力シート!X95="","",基本情報入力シート!X95)</f>
        <v/>
      </c>
      <c r="G66" s="160" t="str">
        <f>IF(基本情報入力シート!Y95="","",基本情報入力シート!Y95)</f>
        <v/>
      </c>
      <c r="H66" s="91" t="s">
        <v>8</v>
      </c>
      <c r="I66" s="95">
        <v>6</v>
      </c>
      <c r="J66" s="93" t="s">
        <v>95</v>
      </c>
      <c r="K66" s="276" t="str">
        <f>IF('別紙様式3-2（交付金）【入力用】'!K66="","",'別紙様式3-2（交付金）【入力用】'!K66)</f>
        <v/>
      </c>
      <c r="L66" s="96" t="s">
        <v>96</v>
      </c>
      <c r="M66" s="95">
        <v>6</v>
      </c>
      <c r="N66" s="96" t="s">
        <v>95</v>
      </c>
      <c r="O66" s="276" t="str">
        <f>IF('別紙様式3-2（交付金）【入力用】'!O66="","",'別紙様式3-2（交付金）【入力用】'!O66)</f>
        <v/>
      </c>
      <c r="P66" s="93" t="s">
        <v>98</v>
      </c>
      <c r="Q66" s="97" t="s">
        <v>99</v>
      </c>
      <c r="R66" s="98" t="str">
        <f t="shared" si="3"/>
        <v/>
      </c>
      <c r="S66" s="97" t="s">
        <v>100</v>
      </c>
      <c r="T66" s="280" t="str">
        <f>IF('別紙様式3-2（交付金）【入力用】'!T66="","",'別紙様式3-2（交付金）【入力用】'!T66)</f>
        <v/>
      </c>
      <c r="U66" s="280" t="str">
        <f>IF('別紙様式3-2（交付金）【入力用】'!U66="","",'別紙様式3-2（交付金）【入力用】'!U66)</f>
        <v/>
      </c>
      <c r="V66" s="280" t="str">
        <f>IF('別紙様式3-2（交付金）【入力用】'!V66="","",'別紙様式3-2（交付金）【入力用】'!V66)</f>
        <v/>
      </c>
      <c r="W66" s="281" t="str">
        <f>IF('別紙様式3-2（交付金）【入力用】'!W66="","",'別紙様式3-2（交付金）【入力用】'!W66)</f>
        <v/>
      </c>
      <c r="X66" s="262">
        <f t="shared" si="0"/>
        <v>0</v>
      </c>
      <c r="Y66" s="263">
        <f t="shared" si="1"/>
        <v>0</v>
      </c>
      <c r="Z66" s="79" t="str">
        <f>IFERROR(ROUNDDOWN(ROUND(#REF!*#REF!,0)*#REF!,0)*2,"")</f>
        <v/>
      </c>
    </row>
    <row r="67" spans="1:26" ht="36.75" customHeight="1">
      <c r="A67" s="80">
        <f t="shared" si="2"/>
        <v>57</v>
      </c>
      <c r="B67" s="77" t="str">
        <f>IF(基本情報入力シート!C96="","",基本情報入力シート!C96)</f>
        <v/>
      </c>
      <c r="C67" s="78" t="str">
        <f>IF(基本情報入力シート!M96="","",基本情報入力シート!M96)</f>
        <v/>
      </c>
      <c r="D67" s="77" t="str">
        <f>IF(基本情報入力シート!R96="","",基本情報入力シート!R96)</f>
        <v/>
      </c>
      <c r="E67" s="149" t="str">
        <f>IF(基本情報入力シート!W96="","",基本情報入力シート!W96)</f>
        <v/>
      </c>
      <c r="F67" s="77" t="str">
        <f>IF(基本情報入力シート!X96="","",基本情報入力シート!X96)</f>
        <v/>
      </c>
      <c r="G67" s="149" t="str">
        <f>IF(基本情報入力シート!Y96="","",基本情報入力シート!Y96)</f>
        <v/>
      </c>
      <c r="H67" s="91" t="s">
        <v>8</v>
      </c>
      <c r="I67" s="95">
        <v>6</v>
      </c>
      <c r="J67" s="93" t="s">
        <v>95</v>
      </c>
      <c r="K67" s="276" t="str">
        <f>IF('別紙様式3-2（交付金）【入力用】'!K67="","",'別紙様式3-2（交付金）【入力用】'!K67)</f>
        <v/>
      </c>
      <c r="L67" s="96" t="s">
        <v>96</v>
      </c>
      <c r="M67" s="95">
        <v>6</v>
      </c>
      <c r="N67" s="96" t="s">
        <v>95</v>
      </c>
      <c r="O67" s="276" t="str">
        <f>IF('別紙様式3-2（交付金）【入力用】'!O67="","",'別紙様式3-2（交付金）【入力用】'!O67)</f>
        <v/>
      </c>
      <c r="P67" s="93" t="s">
        <v>98</v>
      </c>
      <c r="Q67" s="97" t="s">
        <v>11</v>
      </c>
      <c r="R67" s="98" t="str">
        <f t="shared" si="3"/>
        <v/>
      </c>
      <c r="S67" s="97" t="s">
        <v>97</v>
      </c>
      <c r="T67" s="280" t="str">
        <f>IF('別紙様式3-2（交付金）【入力用】'!T67="","",'別紙様式3-2（交付金）【入力用】'!T67)</f>
        <v/>
      </c>
      <c r="U67" s="280" t="str">
        <f>IF('別紙様式3-2（交付金）【入力用】'!U67="","",'別紙様式3-2（交付金）【入力用】'!U67)</f>
        <v/>
      </c>
      <c r="V67" s="280" t="str">
        <f>IF('別紙様式3-2（交付金）【入力用】'!V67="","",'別紙様式3-2（交付金）【入力用】'!V67)</f>
        <v/>
      </c>
      <c r="W67" s="281" t="str">
        <f>IF('別紙様式3-2（交付金）【入力用】'!W67="","",'別紙様式3-2（交付金）【入力用】'!W67)</f>
        <v/>
      </c>
      <c r="X67" s="262">
        <f t="shared" si="0"/>
        <v>0</v>
      </c>
      <c r="Y67" s="263">
        <f t="shared" si="1"/>
        <v>0</v>
      </c>
      <c r="Z67" s="79" t="str">
        <f>IFERROR(ROUNDDOWN(ROUND(#REF!*#REF!,0)*#REF!,0)*2,"")</f>
        <v/>
      </c>
    </row>
    <row r="68" spans="1:26" ht="36.75" customHeight="1">
      <c r="A68" s="80">
        <f t="shared" si="2"/>
        <v>58</v>
      </c>
      <c r="B68" s="77" t="str">
        <f>IF(基本情報入力シート!C97="","",基本情報入力シート!C97)</f>
        <v/>
      </c>
      <c r="C68" s="78" t="str">
        <f>IF(基本情報入力シート!M97="","",基本情報入力シート!M97)</f>
        <v/>
      </c>
      <c r="D68" s="77" t="str">
        <f>IF(基本情報入力シート!R97="","",基本情報入力シート!R97)</f>
        <v/>
      </c>
      <c r="E68" s="149" t="str">
        <f>IF(基本情報入力シート!W97="","",基本情報入力シート!W97)</f>
        <v/>
      </c>
      <c r="F68" s="77" t="str">
        <f>IF(基本情報入力シート!X97="","",基本情報入力シート!X97)</f>
        <v/>
      </c>
      <c r="G68" s="160" t="str">
        <f>IF(基本情報入力シート!Y97="","",基本情報入力シート!Y97)</f>
        <v/>
      </c>
      <c r="H68" s="91" t="s">
        <v>8</v>
      </c>
      <c r="I68" s="95">
        <v>6</v>
      </c>
      <c r="J68" s="93" t="s">
        <v>95</v>
      </c>
      <c r="K68" s="276" t="str">
        <f>IF('別紙様式3-2（交付金）【入力用】'!K68="","",'別紙様式3-2（交付金）【入力用】'!K68)</f>
        <v/>
      </c>
      <c r="L68" s="96" t="s">
        <v>96</v>
      </c>
      <c r="M68" s="95">
        <v>6</v>
      </c>
      <c r="N68" s="96" t="s">
        <v>95</v>
      </c>
      <c r="O68" s="276" t="str">
        <f>IF('別紙様式3-2（交付金）【入力用】'!O68="","",'別紙様式3-2（交付金）【入力用】'!O68)</f>
        <v/>
      </c>
      <c r="P68" s="93" t="s">
        <v>98</v>
      </c>
      <c r="Q68" s="97" t="s">
        <v>99</v>
      </c>
      <c r="R68" s="98" t="str">
        <f t="shared" si="3"/>
        <v/>
      </c>
      <c r="S68" s="97" t="s">
        <v>100</v>
      </c>
      <c r="T68" s="280" t="str">
        <f>IF('別紙様式3-2（交付金）【入力用】'!T68="","",'別紙様式3-2（交付金）【入力用】'!T68)</f>
        <v/>
      </c>
      <c r="U68" s="280" t="str">
        <f>IF('別紙様式3-2（交付金）【入力用】'!U68="","",'別紙様式3-2（交付金）【入力用】'!U68)</f>
        <v/>
      </c>
      <c r="V68" s="280" t="str">
        <f>IF('別紙様式3-2（交付金）【入力用】'!V68="","",'別紙様式3-2（交付金）【入力用】'!V68)</f>
        <v/>
      </c>
      <c r="W68" s="281" t="str">
        <f>IF('別紙様式3-2（交付金）【入力用】'!W68="","",'別紙様式3-2（交付金）【入力用】'!W68)</f>
        <v/>
      </c>
      <c r="X68" s="262">
        <f t="shared" si="0"/>
        <v>0</v>
      </c>
      <c r="Y68" s="263">
        <f t="shared" si="1"/>
        <v>0</v>
      </c>
      <c r="Z68" s="79" t="str">
        <f>IFERROR(ROUNDDOWN(ROUND(#REF!*#REF!,0)*#REF!,0)*2,"")</f>
        <v/>
      </c>
    </row>
    <row r="69" spans="1:26" ht="36.75" customHeight="1">
      <c r="A69" s="80">
        <f t="shared" si="2"/>
        <v>59</v>
      </c>
      <c r="B69" s="77" t="str">
        <f>IF(基本情報入力シート!C98="","",基本情報入力シート!C98)</f>
        <v/>
      </c>
      <c r="C69" s="78" t="str">
        <f>IF(基本情報入力シート!M98="","",基本情報入力シート!M98)</f>
        <v/>
      </c>
      <c r="D69" s="77" t="str">
        <f>IF(基本情報入力シート!R98="","",基本情報入力シート!R98)</f>
        <v/>
      </c>
      <c r="E69" s="149" t="str">
        <f>IF(基本情報入力シート!W98="","",基本情報入力シート!W98)</f>
        <v/>
      </c>
      <c r="F69" s="77" t="str">
        <f>IF(基本情報入力シート!X98="","",基本情報入力シート!X98)</f>
        <v/>
      </c>
      <c r="G69" s="149" t="str">
        <f>IF(基本情報入力シート!Y98="","",基本情報入力シート!Y98)</f>
        <v/>
      </c>
      <c r="H69" s="91" t="s">
        <v>8</v>
      </c>
      <c r="I69" s="95">
        <v>6</v>
      </c>
      <c r="J69" s="93" t="s">
        <v>95</v>
      </c>
      <c r="K69" s="276" t="str">
        <f>IF('別紙様式3-2（交付金）【入力用】'!K69="","",'別紙様式3-2（交付金）【入力用】'!K69)</f>
        <v/>
      </c>
      <c r="L69" s="96" t="s">
        <v>96</v>
      </c>
      <c r="M69" s="95">
        <v>6</v>
      </c>
      <c r="N69" s="96" t="s">
        <v>95</v>
      </c>
      <c r="O69" s="276" t="str">
        <f>IF('別紙様式3-2（交付金）【入力用】'!O69="","",'別紙様式3-2（交付金）【入力用】'!O69)</f>
        <v/>
      </c>
      <c r="P69" s="93" t="s">
        <v>98</v>
      </c>
      <c r="Q69" s="97" t="s">
        <v>11</v>
      </c>
      <c r="R69" s="98" t="str">
        <f t="shared" si="3"/>
        <v/>
      </c>
      <c r="S69" s="97" t="s">
        <v>97</v>
      </c>
      <c r="T69" s="280" t="str">
        <f>IF('別紙様式3-2（交付金）【入力用】'!T69="","",'別紙様式3-2（交付金）【入力用】'!T69)</f>
        <v/>
      </c>
      <c r="U69" s="280" t="str">
        <f>IF('別紙様式3-2（交付金）【入力用】'!U69="","",'別紙様式3-2（交付金）【入力用】'!U69)</f>
        <v/>
      </c>
      <c r="V69" s="280" t="str">
        <f>IF('別紙様式3-2（交付金）【入力用】'!V69="","",'別紙様式3-2（交付金）【入力用】'!V69)</f>
        <v/>
      </c>
      <c r="W69" s="281" t="str">
        <f>IF('別紙様式3-2（交付金）【入力用】'!W69="","",'別紙様式3-2（交付金）【入力用】'!W69)</f>
        <v/>
      </c>
      <c r="X69" s="262">
        <f t="shared" si="0"/>
        <v>0</v>
      </c>
      <c r="Y69" s="263">
        <f t="shared" si="1"/>
        <v>0</v>
      </c>
      <c r="Z69" s="79" t="str">
        <f>IFERROR(ROUNDDOWN(ROUND(#REF!*#REF!,0)*#REF!,0)*2,"")</f>
        <v/>
      </c>
    </row>
    <row r="70" spans="1:26" ht="36.75" customHeight="1">
      <c r="A70" s="80">
        <f t="shared" si="2"/>
        <v>60</v>
      </c>
      <c r="B70" s="77" t="str">
        <f>IF(基本情報入力シート!C99="","",基本情報入力シート!C99)</f>
        <v/>
      </c>
      <c r="C70" s="78" t="str">
        <f>IF(基本情報入力シート!M99="","",基本情報入力シート!M99)</f>
        <v/>
      </c>
      <c r="D70" s="77" t="str">
        <f>IF(基本情報入力シート!R99="","",基本情報入力シート!R99)</f>
        <v/>
      </c>
      <c r="E70" s="149" t="str">
        <f>IF(基本情報入力シート!W99="","",基本情報入力シート!W99)</f>
        <v/>
      </c>
      <c r="F70" s="77" t="str">
        <f>IF(基本情報入力シート!X99="","",基本情報入力シート!X99)</f>
        <v/>
      </c>
      <c r="G70" s="160" t="str">
        <f>IF(基本情報入力シート!Y99="","",基本情報入力シート!Y99)</f>
        <v/>
      </c>
      <c r="H70" s="91" t="s">
        <v>8</v>
      </c>
      <c r="I70" s="95">
        <v>6</v>
      </c>
      <c r="J70" s="93" t="s">
        <v>95</v>
      </c>
      <c r="K70" s="276" t="str">
        <f>IF('別紙様式3-2（交付金）【入力用】'!K70="","",'別紙様式3-2（交付金）【入力用】'!K70)</f>
        <v/>
      </c>
      <c r="L70" s="96" t="s">
        <v>96</v>
      </c>
      <c r="M70" s="95">
        <v>6</v>
      </c>
      <c r="N70" s="96" t="s">
        <v>95</v>
      </c>
      <c r="O70" s="276" t="str">
        <f>IF('別紙様式3-2（交付金）【入力用】'!O70="","",'別紙様式3-2（交付金）【入力用】'!O70)</f>
        <v/>
      </c>
      <c r="P70" s="93" t="s">
        <v>98</v>
      </c>
      <c r="Q70" s="97" t="s">
        <v>99</v>
      </c>
      <c r="R70" s="98" t="str">
        <f t="shared" si="3"/>
        <v/>
      </c>
      <c r="S70" s="97" t="s">
        <v>100</v>
      </c>
      <c r="T70" s="280" t="str">
        <f>IF('別紙様式3-2（交付金）【入力用】'!T70="","",'別紙様式3-2（交付金）【入力用】'!T70)</f>
        <v/>
      </c>
      <c r="U70" s="280" t="str">
        <f>IF('別紙様式3-2（交付金）【入力用】'!U70="","",'別紙様式3-2（交付金）【入力用】'!U70)</f>
        <v/>
      </c>
      <c r="V70" s="280" t="str">
        <f>IF('別紙様式3-2（交付金）【入力用】'!V70="","",'別紙様式3-2（交付金）【入力用】'!V70)</f>
        <v/>
      </c>
      <c r="W70" s="281" t="str">
        <f>IF('別紙様式3-2（交付金）【入力用】'!W70="","",'別紙様式3-2（交付金）【入力用】'!W70)</f>
        <v/>
      </c>
      <c r="X70" s="262">
        <f t="shared" si="0"/>
        <v>0</v>
      </c>
      <c r="Y70" s="263">
        <f t="shared" si="1"/>
        <v>0</v>
      </c>
      <c r="Z70" s="79" t="str">
        <f>IFERROR(ROUNDDOWN(ROUND(#REF!*#REF!,0)*#REF!,0)*2,"")</f>
        <v/>
      </c>
    </row>
    <row r="71" spans="1:26" ht="36.75" customHeight="1">
      <c r="A71" s="80">
        <f t="shared" si="2"/>
        <v>61</v>
      </c>
      <c r="B71" s="77" t="str">
        <f>IF(基本情報入力シート!C100="","",基本情報入力シート!C100)</f>
        <v/>
      </c>
      <c r="C71" s="78" t="str">
        <f>IF(基本情報入力シート!M100="","",基本情報入力シート!M100)</f>
        <v/>
      </c>
      <c r="D71" s="77" t="str">
        <f>IF(基本情報入力シート!R100="","",基本情報入力シート!R100)</f>
        <v/>
      </c>
      <c r="E71" s="149" t="str">
        <f>IF(基本情報入力シート!W100="","",基本情報入力シート!W100)</f>
        <v/>
      </c>
      <c r="F71" s="77" t="str">
        <f>IF(基本情報入力シート!X100="","",基本情報入力シート!X100)</f>
        <v/>
      </c>
      <c r="G71" s="149" t="str">
        <f>IF(基本情報入力シート!Y100="","",基本情報入力シート!Y100)</f>
        <v/>
      </c>
      <c r="H71" s="91" t="s">
        <v>8</v>
      </c>
      <c r="I71" s="95">
        <v>6</v>
      </c>
      <c r="J71" s="93" t="s">
        <v>95</v>
      </c>
      <c r="K71" s="276" t="str">
        <f>IF('別紙様式3-2（交付金）【入力用】'!K71="","",'別紙様式3-2（交付金）【入力用】'!K71)</f>
        <v/>
      </c>
      <c r="L71" s="96" t="s">
        <v>96</v>
      </c>
      <c r="M71" s="95">
        <v>6</v>
      </c>
      <c r="N71" s="96" t="s">
        <v>95</v>
      </c>
      <c r="O71" s="276" t="str">
        <f>IF('別紙様式3-2（交付金）【入力用】'!O71="","",'別紙様式3-2（交付金）【入力用】'!O71)</f>
        <v/>
      </c>
      <c r="P71" s="93" t="s">
        <v>98</v>
      </c>
      <c r="Q71" s="97" t="s">
        <v>11</v>
      </c>
      <c r="R71" s="98" t="str">
        <f t="shared" si="3"/>
        <v/>
      </c>
      <c r="S71" s="97" t="s">
        <v>97</v>
      </c>
      <c r="T71" s="280" t="str">
        <f>IF('別紙様式3-2（交付金）【入力用】'!T71="","",'別紙様式3-2（交付金）【入力用】'!T71)</f>
        <v/>
      </c>
      <c r="U71" s="280" t="str">
        <f>IF('別紙様式3-2（交付金）【入力用】'!U71="","",'別紙様式3-2（交付金）【入力用】'!U71)</f>
        <v/>
      </c>
      <c r="V71" s="280" t="str">
        <f>IF('別紙様式3-2（交付金）【入力用】'!V71="","",'別紙様式3-2（交付金）【入力用】'!V71)</f>
        <v/>
      </c>
      <c r="W71" s="281" t="str">
        <f>IF('別紙様式3-2（交付金）【入力用】'!W71="","",'別紙様式3-2（交付金）【入力用】'!W71)</f>
        <v/>
      </c>
      <c r="X71" s="262">
        <f t="shared" si="0"/>
        <v>0</v>
      </c>
      <c r="Y71" s="263">
        <f t="shared" si="1"/>
        <v>0</v>
      </c>
      <c r="Z71" s="79" t="str">
        <f>IFERROR(ROUNDDOWN(ROUND(#REF!*#REF!,0)*#REF!,0)*2,"")</f>
        <v/>
      </c>
    </row>
    <row r="72" spans="1:26" ht="36.75" customHeight="1">
      <c r="A72" s="80">
        <f t="shared" si="2"/>
        <v>62</v>
      </c>
      <c r="B72" s="77" t="str">
        <f>IF(基本情報入力シート!C101="","",基本情報入力シート!C101)</f>
        <v/>
      </c>
      <c r="C72" s="78" t="str">
        <f>IF(基本情報入力シート!M101="","",基本情報入力シート!M101)</f>
        <v/>
      </c>
      <c r="D72" s="77" t="str">
        <f>IF(基本情報入力シート!R101="","",基本情報入力シート!R101)</f>
        <v/>
      </c>
      <c r="E72" s="149" t="str">
        <f>IF(基本情報入力シート!W101="","",基本情報入力シート!W101)</f>
        <v/>
      </c>
      <c r="F72" s="77" t="str">
        <f>IF(基本情報入力シート!X101="","",基本情報入力シート!X101)</f>
        <v/>
      </c>
      <c r="G72" s="160" t="str">
        <f>IF(基本情報入力シート!Y101="","",基本情報入力シート!Y101)</f>
        <v/>
      </c>
      <c r="H72" s="91" t="s">
        <v>8</v>
      </c>
      <c r="I72" s="95">
        <v>6</v>
      </c>
      <c r="J72" s="93" t="s">
        <v>95</v>
      </c>
      <c r="K72" s="276" t="str">
        <f>IF('別紙様式3-2（交付金）【入力用】'!K72="","",'別紙様式3-2（交付金）【入力用】'!K72)</f>
        <v/>
      </c>
      <c r="L72" s="96" t="s">
        <v>96</v>
      </c>
      <c r="M72" s="95">
        <v>6</v>
      </c>
      <c r="N72" s="96" t="s">
        <v>95</v>
      </c>
      <c r="O72" s="276" t="str">
        <f>IF('別紙様式3-2（交付金）【入力用】'!O72="","",'別紙様式3-2（交付金）【入力用】'!O72)</f>
        <v/>
      </c>
      <c r="P72" s="93" t="s">
        <v>98</v>
      </c>
      <c r="Q72" s="97" t="s">
        <v>99</v>
      </c>
      <c r="R72" s="98" t="str">
        <f t="shared" si="3"/>
        <v/>
      </c>
      <c r="S72" s="97" t="s">
        <v>100</v>
      </c>
      <c r="T72" s="280" t="str">
        <f>IF('別紙様式3-2（交付金）【入力用】'!T72="","",'別紙様式3-2（交付金）【入力用】'!T72)</f>
        <v/>
      </c>
      <c r="U72" s="280" t="str">
        <f>IF('別紙様式3-2（交付金）【入力用】'!U72="","",'別紙様式3-2（交付金）【入力用】'!U72)</f>
        <v/>
      </c>
      <c r="V72" s="280" t="str">
        <f>IF('別紙様式3-2（交付金）【入力用】'!V72="","",'別紙様式3-2（交付金）【入力用】'!V72)</f>
        <v/>
      </c>
      <c r="W72" s="281" t="str">
        <f>IF('別紙様式3-2（交付金）【入力用】'!W72="","",'別紙様式3-2（交付金）【入力用】'!W72)</f>
        <v/>
      </c>
      <c r="X72" s="262">
        <f t="shared" si="0"/>
        <v>0</v>
      </c>
      <c r="Y72" s="263">
        <f t="shared" si="1"/>
        <v>0</v>
      </c>
      <c r="Z72" s="79" t="str">
        <f>IFERROR(ROUNDDOWN(ROUND(#REF!*#REF!,0)*#REF!,0)*2,"")</f>
        <v/>
      </c>
    </row>
    <row r="73" spans="1:26" ht="36.75" customHeight="1">
      <c r="A73" s="80">
        <f t="shared" si="2"/>
        <v>63</v>
      </c>
      <c r="B73" s="77" t="str">
        <f>IF(基本情報入力シート!C102="","",基本情報入力シート!C102)</f>
        <v/>
      </c>
      <c r="C73" s="78" t="str">
        <f>IF(基本情報入力シート!M102="","",基本情報入力シート!M102)</f>
        <v/>
      </c>
      <c r="D73" s="77" t="str">
        <f>IF(基本情報入力シート!R102="","",基本情報入力シート!R102)</f>
        <v/>
      </c>
      <c r="E73" s="149" t="str">
        <f>IF(基本情報入力シート!W102="","",基本情報入力シート!W102)</f>
        <v/>
      </c>
      <c r="F73" s="77" t="str">
        <f>IF(基本情報入力シート!X102="","",基本情報入力シート!X102)</f>
        <v/>
      </c>
      <c r="G73" s="149" t="str">
        <f>IF(基本情報入力シート!Y102="","",基本情報入力シート!Y102)</f>
        <v/>
      </c>
      <c r="H73" s="91" t="s">
        <v>8</v>
      </c>
      <c r="I73" s="95">
        <v>6</v>
      </c>
      <c r="J73" s="93" t="s">
        <v>95</v>
      </c>
      <c r="K73" s="276" t="str">
        <f>IF('別紙様式3-2（交付金）【入力用】'!K73="","",'別紙様式3-2（交付金）【入力用】'!K73)</f>
        <v/>
      </c>
      <c r="L73" s="96" t="s">
        <v>96</v>
      </c>
      <c r="M73" s="95">
        <v>6</v>
      </c>
      <c r="N73" s="96" t="s">
        <v>95</v>
      </c>
      <c r="O73" s="276" t="str">
        <f>IF('別紙様式3-2（交付金）【入力用】'!O73="","",'別紙様式3-2（交付金）【入力用】'!O73)</f>
        <v/>
      </c>
      <c r="P73" s="93" t="s">
        <v>98</v>
      </c>
      <c r="Q73" s="97" t="s">
        <v>11</v>
      </c>
      <c r="R73" s="98" t="str">
        <f t="shared" si="3"/>
        <v/>
      </c>
      <c r="S73" s="97" t="s">
        <v>97</v>
      </c>
      <c r="T73" s="280" t="str">
        <f>IF('別紙様式3-2（交付金）【入力用】'!T73="","",'別紙様式3-2（交付金）【入力用】'!T73)</f>
        <v/>
      </c>
      <c r="U73" s="280" t="str">
        <f>IF('別紙様式3-2（交付金）【入力用】'!U73="","",'別紙様式3-2（交付金）【入力用】'!U73)</f>
        <v/>
      </c>
      <c r="V73" s="280" t="str">
        <f>IF('別紙様式3-2（交付金）【入力用】'!V73="","",'別紙様式3-2（交付金）【入力用】'!V73)</f>
        <v/>
      </c>
      <c r="W73" s="281" t="str">
        <f>IF('別紙様式3-2（交付金）【入力用】'!W73="","",'別紙様式3-2（交付金）【入力用】'!W73)</f>
        <v/>
      </c>
      <c r="X73" s="262">
        <f t="shared" si="0"/>
        <v>0</v>
      </c>
      <c r="Y73" s="263">
        <f t="shared" si="1"/>
        <v>0</v>
      </c>
      <c r="Z73" s="79" t="str">
        <f>IFERROR(ROUNDDOWN(ROUND(#REF!*#REF!,0)*#REF!,0)*2,"")</f>
        <v/>
      </c>
    </row>
    <row r="74" spans="1:26" ht="36.75" customHeight="1">
      <c r="A74" s="80">
        <f t="shared" si="2"/>
        <v>64</v>
      </c>
      <c r="B74" s="77" t="str">
        <f>IF(基本情報入力シート!C103="","",基本情報入力シート!C103)</f>
        <v/>
      </c>
      <c r="C74" s="78" t="str">
        <f>IF(基本情報入力シート!M103="","",基本情報入力シート!M103)</f>
        <v/>
      </c>
      <c r="D74" s="77" t="str">
        <f>IF(基本情報入力シート!R103="","",基本情報入力シート!R103)</f>
        <v/>
      </c>
      <c r="E74" s="149" t="str">
        <f>IF(基本情報入力シート!W103="","",基本情報入力シート!W103)</f>
        <v/>
      </c>
      <c r="F74" s="77" t="str">
        <f>IF(基本情報入力シート!X103="","",基本情報入力シート!X103)</f>
        <v/>
      </c>
      <c r="G74" s="160" t="str">
        <f>IF(基本情報入力シート!Y103="","",基本情報入力シート!Y103)</f>
        <v/>
      </c>
      <c r="H74" s="91" t="s">
        <v>8</v>
      </c>
      <c r="I74" s="95">
        <v>6</v>
      </c>
      <c r="J74" s="93" t="s">
        <v>95</v>
      </c>
      <c r="K74" s="276" t="str">
        <f>IF('別紙様式3-2（交付金）【入力用】'!K74="","",'別紙様式3-2（交付金）【入力用】'!K74)</f>
        <v/>
      </c>
      <c r="L74" s="96" t="s">
        <v>96</v>
      </c>
      <c r="M74" s="95">
        <v>6</v>
      </c>
      <c r="N74" s="96" t="s">
        <v>95</v>
      </c>
      <c r="O74" s="276" t="str">
        <f>IF('別紙様式3-2（交付金）【入力用】'!O74="","",'別紙様式3-2（交付金）【入力用】'!O74)</f>
        <v/>
      </c>
      <c r="P74" s="93" t="s">
        <v>98</v>
      </c>
      <c r="Q74" s="97" t="s">
        <v>99</v>
      </c>
      <c r="R74" s="98" t="str">
        <f t="shared" si="3"/>
        <v/>
      </c>
      <c r="S74" s="97" t="s">
        <v>100</v>
      </c>
      <c r="T74" s="280" t="str">
        <f>IF('別紙様式3-2（交付金）【入力用】'!T74="","",'別紙様式3-2（交付金）【入力用】'!T74)</f>
        <v/>
      </c>
      <c r="U74" s="280" t="str">
        <f>IF('別紙様式3-2（交付金）【入力用】'!U74="","",'別紙様式3-2（交付金）【入力用】'!U74)</f>
        <v/>
      </c>
      <c r="V74" s="280" t="str">
        <f>IF('別紙様式3-2（交付金）【入力用】'!V74="","",'別紙様式3-2（交付金）【入力用】'!V74)</f>
        <v/>
      </c>
      <c r="W74" s="281" t="str">
        <f>IF('別紙様式3-2（交付金）【入力用】'!W74="","",'別紙様式3-2（交付金）【入力用】'!W74)</f>
        <v/>
      </c>
      <c r="X74" s="262">
        <f t="shared" si="0"/>
        <v>0</v>
      </c>
      <c r="Y74" s="263">
        <f t="shared" si="1"/>
        <v>0</v>
      </c>
      <c r="Z74" s="79" t="str">
        <f>IFERROR(ROUNDDOWN(ROUND(#REF!*#REF!,0)*#REF!,0)*2,"")</f>
        <v/>
      </c>
    </row>
    <row r="75" spans="1:26" ht="36.75" customHeight="1">
      <c r="A75" s="80">
        <f t="shared" si="2"/>
        <v>65</v>
      </c>
      <c r="B75" s="77" t="str">
        <f>IF(基本情報入力シート!C104="","",基本情報入力シート!C104)</f>
        <v/>
      </c>
      <c r="C75" s="78" t="str">
        <f>IF(基本情報入力シート!M104="","",基本情報入力シート!M104)</f>
        <v/>
      </c>
      <c r="D75" s="77" t="str">
        <f>IF(基本情報入力シート!R104="","",基本情報入力シート!R104)</f>
        <v/>
      </c>
      <c r="E75" s="149" t="str">
        <f>IF(基本情報入力シート!W104="","",基本情報入力シート!W104)</f>
        <v/>
      </c>
      <c r="F75" s="77" t="str">
        <f>IF(基本情報入力シート!X104="","",基本情報入力シート!X104)</f>
        <v/>
      </c>
      <c r="G75" s="149" t="str">
        <f>IF(基本情報入力シート!Y104="","",基本情報入力シート!Y104)</f>
        <v/>
      </c>
      <c r="H75" s="91" t="s">
        <v>8</v>
      </c>
      <c r="I75" s="95">
        <v>6</v>
      </c>
      <c r="J75" s="93" t="s">
        <v>95</v>
      </c>
      <c r="K75" s="276" t="str">
        <f>IF('別紙様式3-2（交付金）【入力用】'!K75="","",'別紙様式3-2（交付金）【入力用】'!K75)</f>
        <v/>
      </c>
      <c r="L75" s="96" t="s">
        <v>96</v>
      </c>
      <c r="M75" s="95">
        <v>6</v>
      </c>
      <c r="N75" s="96" t="s">
        <v>95</v>
      </c>
      <c r="O75" s="276" t="str">
        <f>IF('別紙様式3-2（交付金）【入力用】'!O75="","",'別紙様式3-2（交付金）【入力用】'!O75)</f>
        <v/>
      </c>
      <c r="P75" s="93" t="s">
        <v>98</v>
      </c>
      <c r="Q75" s="97" t="s">
        <v>11</v>
      </c>
      <c r="R75" s="98" t="str">
        <f t="shared" si="3"/>
        <v/>
      </c>
      <c r="S75" s="97" t="s">
        <v>97</v>
      </c>
      <c r="T75" s="280" t="str">
        <f>IF('別紙様式3-2（交付金）【入力用】'!T75="","",'別紙様式3-2（交付金）【入力用】'!T75)</f>
        <v/>
      </c>
      <c r="U75" s="280" t="str">
        <f>IF('別紙様式3-2（交付金）【入力用】'!U75="","",'別紙様式3-2（交付金）【入力用】'!U75)</f>
        <v/>
      </c>
      <c r="V75" s="280" t="str">
        <f>IF('別紙様式3-2（交付金）【入力用】'!V75="","",'別紙様式3-2（交付金）【入力用】'!V75)</f>
        <v/>
      </c>
      <c r="W75" s="281" t="str">
        <f>IF('別紙様式3-2（交付金）【入力用】'!W75="","",'別紙様式3-2（交付金）【入力用】'!W75)</f>
        <v/>
      </c>
      <c r="X75" s="262">
        <f t="shared" si="0"/>
        <v>0</v>
      </c>
      <c r="Y75" s="263">
        <f t="shared" si="1"/>
        <v>0</v>
      </c>
      <c r="Z75" s="79" t="str">
        <f>IFERROR(ROUNDDOWN(ROUND(#REF!*#REF!,0)*#REF!,0)*2,"")</f>
        <v/>
      </c>
    </row>
    <row r="76" spans="1:26" ht="36.75" customHeight="1">
      <c r="A76" s="80">
        <f t="shared" si="2"/>
        <v>66</v>
      </c>
      <c r="B76" s="77" t="str">
        <f>IF(基本情報入力シート!C105="","",基本情報入力シート!C105)</f>
        <v/>
      </c>
      <c r="C76" s="78" t="str">
        <f>IF(基本情報入力シート!M105="","",基本情報入力シート!M105)</f>
        <v/>
      </c>
      <c r="D76" s="77" t="str">
        <f>IF(基本情報入力シート!R105="","",基本情報入力シート!R105)</f>
        <v/>
      </c>
      <c r="E76" s="149" t="str">
        <f>IF(基本情報入力シート!W105="","",基本情報入力シート!W105)</f>
        <v/>
      </c>
      <c r="F76" s="77" t="str">
        <f>IF(基本情報入力シート!X105="","",基本情報入力シート!X105)</f>
        <v/>
      </c>
      <c r="G76" s="160" t="str">
        <f>IF(基本情報入力シート!Y105="","",基本情報入力シート!Y105)</f>
        <v/>
      </c>
      <c r="H76" s="91" t="s">
        <v>8</v>
      </c>
      <c r="I76" s="95">
        <v>6</v>
      </c>
      <c r="J76" s="93" t="s">
        <v>95</v>
      </c>
      <c r="K76" s="276" t="str">
        <f>IF('別紙様式3-2（交付金）【入力用】'!K76="","",'別紙様式3-2（交付金）【入力用】'!K76)</f>
        <v/>
      </c>
      <c r="L76" s="96" t="s">
        <v>96</v>
      </c>
      <c r="M76" s="95">
        <v>6</v>
      </c>
      <c r="N76" s="96" t="s">
        <v>95</v>
      </c>
      <c r="O76" s="276" t="str">
        <f>IF('別紙様式3-2（交付金）【入力用】'!O76="","",'別紙様式3-2（交付金）【入力用】'!O76)</f>
        <v/>
      </c>
      <c r="P76" s="93" t="s">
        <v>98</v>
      </c>
      <c r="Q76" s="97" t="s">
        <v>99</v>
      </c>
      <c r="R76" s="98" t="str">
        <f t="shared" si="3"/>
        <v/>
      </c>
      <c r="S76" s="97" t="s">
        <v>100</v>
      </c>
      <c r="T76" s="280" t="str">
        <f>IF('別紙様式3-2（交付金）【入力用】'!T76="","",'別紙様式3-2（交付金）【入力用】'!T76)</f>
        <v/>
      </c>
      <c r="U76" s="280" t="str">
        <f>IF('別紙様式3-2（交付金）【入力用】'!U76="","",'別紙様式3-2（交付金）【入力用】'!U76)</f>
        <v/>
      </c>
      <c r="V76" s="280" t="str">
        <f>IF('別紙様式3-2（交付金）【入力用】'!V76="","",'別紙様式3-2（交付金）【入力用】'!V76)</f>
        <v/>
      </c>
      <c r="W76" s="281" t="str">
        <f>IF('別紙様式3-2（交付金）【入力用】'!W76="","",'別紙様式3-2（交付金）【入力用】'!W76)</f>
        <v/>
      </c>
      <c r="X76" s="262">
        <f t="shared" ref="X76:X110" si="4">SUM(T76:W76)</f>
        <v>0</v>
      </c>
      <c r="Y76" s="263">
        <f t="shared" ref="Y76:Y110" si="5">SUM(V76:W76)</f>
        <v>0</v>
      </c>
      <c r="Z76" s="79" t="str">
        <f>IFERROR(ROUNDDOWN(ROUND(#REF!*#REF!,0)*#REF!,0)*2,"")</f>
        <v/>
      </c>
    </row>
    <row r="77" spans="1:26" ht="36.75" customHeight="1">
      <c r="A77" s="80">
        <f t="shared" ref="A77:A110" si="6">A76+1</f>
        <v>67</v>
      </c>
      <c r="B77" s="77" t="str">
        <f>IF(基本情報入力シート!C106="","",基本情報入力シート!C106)</f>
        <v/>
      </c>
      <c r="C77" s="78" t="str">
        <f>IF(基本情報入力シート!M106="","",基本情報入力シート!M106)</f>
        <v/>
      </c>
      <c r="D77" s="77" t="str">
        <f>IF(基本情報入力シート!R106="","",基本情報入力シート!R106)</f>
        <v/>
      </c>
      <c r="E77" s="149" t="str">
        <f>IF(基本情報入力シート!W106="","",基本情報入力シート!W106)</f>
        <v/>
      </c>
      <c r="F77" s="77" t="str">
        <f>IF(基本情報入力シート!X106="","",基本情報入力シート!X106)</f>
        <v/>
      </c>
      <c r="G77" s="149" t="str">
        <f>IF(基本情報入力シート!Y106="","",基本情報入力シート!Y106)</f>
        <v/>
      </c>
      <c r="H77" s="91" t="s">
        <v>8</v>
      </c>
      <c r="I77" s="95">
        <v>6</v>
      </c>
      <c r="J77" s="93" t="s">
        <v>95</v>
      </c>
      <c r="K77" s="276" t="str">
        <f>IF('別紙様式3-2（交付金）【入力用】'!K77="","",'別紙様式3-2（交付金）【入力用】'!K77)</f>
        <v/>
      </c>
      <c r="L77" s="96" t="s">
        <v>96</v>
      </c>
      <c r="M77" s="95">
        <v>6</v>
      </c>
      <c r="N77" s="96" t="s">
        <v>95</v>
      </c>
      <c r="O77" s="276" t="str">
        <f>IF('別紙様式3-2（交付金）【入力用】'!O77="","",'別紙様式3-2（交付金）【入力用】'!O77)</f>
        <v/>
      </c>
      <c r="P77" s="93" t="s">
        <v>98</v>
      </c>
      <c r="Q77" s="97" t="s">
        <v>11</v>
      </c>
      <c r="R77" s="98" t="str">
        <f t="shared" ref="R77:R110" si="7">IF(O77="","",O77-K77+1)</f>
        <v/>
      </c>
      <c r="S77" s="97" t="s">
        <v>97</v>
      </c>
      <c r="T77" s="280" t="str">
        <f>IF('別紙様式3-2（交付金）【入力用】'!T77="","",'別紙様式3-2（交付金）【入力用】'!T77)</f>
        <v/>
      </c>
      <c r="U77" s="280" t="str">
        <f>IF('別紙様式3-2（交付金）【入力用】'!U77="","",'別紙様式3-2（交付金）【入力用】'!U77)</f>
        <v/>
      </c>
      <c r="V77" s="280" t="str">
        <f>IF('別紙様式3-2（交付金）【入力用】'!V77="","",'別紙様式3-2（交付金）【入力用】'!V77)</f>
        <v/>
      </c>
      <c r="W77" s="281" t="str">
        <f>IF('別紙様式3-2（交付金）【入力用】'!W77="","",'別紙様式3-2（交付金）【入力用】'!W77)</f>
        <v/>
      </c>
      <c r="X77" s="262">
        <f t="shared" si="4"/>
        <v>0</v>
      </c>
      <c r="Y77" s="263">
        <f t="shared" si="5"/>
        <v>0</v>
      </c>
      <c r="Z77" s="79" t="str">
        <f>IFERROR(ROUNDDOWN(ROUND(#REF!*#REF!,0)*#REF!,0)*2,"")</f>
        <v/>
      </c>
    </row>
    <row r="78" spans="1:26" ht="36.75" customHeight="1">
      <c r="A78" s="80">
        <f t="shared" si="6"/>
        <v>68</v>
      </c>
      <c r="B78" s="77" t="str">
        <f>IF(基本情報入力シート!C107="","",基本情報入力シート!C107)</f>
        <v/>
      </c>
      <c r="C78" s="78" t="str">
        <f>IF(基本情報入力シート!M107="","",基本情報入力シート!M107)</f>
        <v/>
      </c>
      <c r="D78" s="77" t="str">
        <f>IF(基本情報入力シート!R107="","",基本情報入力シート!R107)</f>
        <v/>
      </c>
      <c r="E78" s="149" t="str">
        <f>IF(基本情報入力シート!W107="","",基本情報入力シート!W107)</f>
        <v/>
      </c>
      <c r="F78" s="77" t="str">
        <f>IF(基本情報入力シート!X107="","",基本情報入力シート!X107)</f>
        <v/>
      </c>
      <c r="G78" s="160" t="str">
        <f>IF(基本情報入力シート!Y107="","",基本情報入力シート!Y107)</f>
        <v/>
      </c>
      <c r="H78" s="91" t="s">
        <v>8</v>
      </c>
      <c r="I78" s="95">
        <v>6</v>
      </c>
      <c r="J78" s="93" t="s">
        <v>95</v>
      </c>
      <c r="K78" s="276" t="str">
        <f>IF('別紙様式3-2（交付金）【入力用】'!K78="","",'別紙様式3-2（交付金）【入力用】'!K78)</f>
        <v/>
      </c>
      <c r="L78" s="96" t="s">
        <v>96</v>
      </c>
      <c r="M78" s="95">
        <v>6</v>
      </c>
      <c r="N78" s="96" t="s">
        <v>95</v>
      </c>
      <c r="O78" s="276" t="str">
        <f>IF('別紙様式3-2（交付金）【入力用】'!O78="","",'別紙様式3-2（交付金）【入力用】'!O78)</f>
        <v/>
      </c>
      <c r="P78" s="93" t="s">
        <v>98</v>
      </c>
      <c r="Q78" s="97" t="s">
        <v>99</v>
      </c>
      <c r="R78" s="98" t="str">
        <f t="shared" si="7"/>
        <v/>
      </c>
      <c r="S78" s="97" t="s">
        <v>100</v>
      </c>
      <c r="T78" s="280" t="str">
        <f>IF('別紙様式3-2（交付金）【入力用】'!T78="","",'別紙様式3-2（交付金）【入力用】'!T78)</f>
        <v/>
      </c>
      <c r="U78" s="280" t="str">
        <f>IF('別紙様式3-2（交付金）【入力用】'!U78="","",'別紙様式3-2（交付金）【入力用】'!U78)</f>
        <v/>
      </c>
      <c r="V78" s="280" t="str">
        <f>IF('別紙様式3-2（交付金）【入力用】'!V78="","",'別紙様式3-2（交付金）【入力用】'!V78)</f>
        <v/>
      </c>
      <c r="W78" s="281" t="str">
        <f>IF('別紙様式3-2（交付金）【入力用】'!W78="","",'別紙様式3-2（交付金）【入力用】'!W78)</f>
        <v/>
      </c>
      <c r="X78" s="262">
        <f t="shared" si="4"/>
        <v>0</v>
      </c>
      <c r="Y78" s="263">
        <f t="shared" si="5"/>
        <v>0</v>
      </c>
      <c r="Z78" s="79" t="str">
        <f>IFERROR(ROUNDDOWN(ROUND(#REF!*#REF!,0)*#REF!,0)*2,"")</f>
        <v/>
      </c>
    </row>
    <row r="79" spans="1:26" ht="36.75" customHeight="1">
      <c r="A79" s="80">
        <f t="shared" si="6"/>
        <v>69</v>
      </c>
      <c r="B79" s="77" t="str">
        <f>IF(基本情報入力シート!C108="","",基本情報入力シート!C108)</f>
        <v/>
      </c>
      <c r="C79" s="78" t="str">
        <f>IF(基本情報入力シート!M108="","",基本情報入力シート!M108)</f>
        <v/>
      </c>
      <c r="D79" s="77" t="str">
        <f>IF(基本情報入力シート!R108="","",基本情報入力シート!R108)</f>
        <v/>
      </c>
      <c r="E79" s="149" t="str">
        <f>IF(基本情報入力シート!W108="","",基本情報入力シート!W108)</f>
        <v/>
      </c>
      <c r="F79" s="77" t="str">
        <f>IF(基本情報入力シート!X108="","",基本情報入力シート!X108)</f>
        <v/>
      </c>
      <c r="G79" s="149" t="str">
        <f>IF(基本情報入力シート!Y108="","",基本情報入力シート!Y108)</f>
        <v/>
      </c>
      <c r="H79" s="91" t="s">
        <v>8</v>
      </c>
      <c r="I79" s="95">
        <v>6</v>
      </c>
      <c r="J79" s="93" t="s">
        <v>95</v>
      </c>
      <c r="K79" s="276" t="str">
        <f>IF('別紙様式3-2（交付金）【入力用】'!K79="","",'別紙様式3-2（交付金）【入力用】'!K79)</f>
        <v/>
      </c>
      <c r="L79" s="96" t="s">
        <v>96</v>
      </c>
      <c r="M79" s="95">
        <v>6</v>
      </c>
      <c r="N79" s="96" t="s">
        <v>95</v>
      </c>
      <c r="O79" s="276" t="str">
        <f>IF('別紙様式3-2（交付金）【入力用】'!O79="","",'別紙様式3-2（交付金）【入力用】'!O79)</f>
        <v/>
      </c>
      <c r="P79" s="93" t="s">
        <v>98</v>
      </c>
      <c r="Q79" s="97" t="s">
        <v>11</v>
      </c>
      <c r="R79" s="98" t="str">
        <f t="shared" si="7"/>
        <v/>
      </c>
      <c r="S79" s="97" t="s">
        <v>97</v>
      </c>
      <c r="T79" s="280" t="str">
        <f>IF('別紙様式3-2（交付金）【入力用】'!T79="","",'別紙様式3-2（交付金）【入力用】'!T79)</f>
        <v/>
      </c>
      <c r="U79" s="280" t="str">
        <f>IF('別紙様式3-2（交付金）【入力用】'!U79="","",'別紙様式3-2（交付金）【入力用】'!U79)</f>
        <v/>
      </c>
      <c r="V79" s="280" t="str">
        <f>IF('別紙様式3-2（交付金）【入力用】'!V79="","",'別紙様式3-2（交付金）【入力用】'!V79)</f>
        <v/>
      </c>
      <c r="W79" s="281" t="str">
        <f>IF('別紙様式3-2（交付金）【入力用】'!W79="","",'別紙様式3-2（交付金）【入力用】'!W79)</f>
        <v/>
      </c>
      <c r="X79" s="262">
        <f t="shared" si="4"/>
        <v>0</v>
      </c>
      <c r="Y79" s="263">
        <f t="shared" si="5"/>
        <v>0</v>
      </c>
      <c r="Z79" s="79" t="str">
        <f>IFERROR(ROUNDDOWN(ROUND(#REF!*#REF!,0)*#REF!,0)*2,"")</f>
        <v/>
      </c>
    </row>
    <row r="80" spans="1:26" ht="36.75" customHeight="1">
      <c r="A80" s="80">
        <f t="shared" si="6"/>
        <v>70</v>
      </c>
      <c r="B80" s="77" t="str">
        <f>IF(基本情報入力シート!C109="","",基本情報入力シート!C109)</f>
        <v/>
      </c>
      <c r="C80" s="78" t="str">
        <f>IF(基本情報入力シート!M109="","",基本情報入力シート!M109)</f>
        <v/>
      </c>
      <c r="D80" s="77" t="str">
        <f>IF(基本情報入力シート!R109="","",基本情報入力シート!R109)</f>
        <v/>
      </c>
      <c r="E80" s="149" t="str">
        <f>IF(基本情報入力シート!W109="","",基本情報入力シート!W109)</f>
        <v/>
      </c>
      <c r="F80" s="77" t="str">
        <f>IF(基本情報入力シート!X109="","",基本情報入力シート!X109)</f>
        <v/>
      </c>
      <c r="G80" s="160" t="str">
        <f>IF(基本情報入力シート!Y109="","",基本情報入力シート!Y109)</f>
        <v/>
      </c>
      <c r="H80" s="91" t="s">
        <v>8</v>
      </c>
      <c r="I80" s="95">
        <v>6</v>
      </c>
      <c r="J80" s="93" t="s">
        <v>95</v>
      </c>
      <c r="K80" s="276" t="str">
        <f>IF('別紙様式3-2（交付金）【入力用】'!K80="","",'別紙様式3-2（交付金）【入力用】'!K80)</f>
        <v/>
      </c>
      <c r="L80" s="96" t="s">
        <v>96</v>
      </c>
      <c r="M80" s="95">
        <v>6</v>
      </c>
      <c r="N80" s="96" t="s">
        <v>95</v>
      </c>
      <c r="O80" s="276" t="str">
        <f>IF('別紙様式3-2（交付金）【入力用】'!O80="","",'別紙様式3-2（交付金）【入力用】'!O80)</f>
        <v/>
      </c>
      <c r="P80" s="93" t="s">
        <v>98</v>
      </c>
      <c r="Q80" s="97" t="s">
        <v>99</v>
      </c>
      <c r="R80" s="98" t="str">
        <f t="shared" si="7"/>
        <v/>
      </c>
      <c r="S80" s="97" t="s">
        <v>100</v>
      </c>
      <c r="T80" s="280" t="str">
        <f>IF('別紙様式3-2（交付金）【入力用】'!T80="","",'別紙様式3-2（交付金）【入力用】'!T80)</f>
        <v/>
      </c>
      <c r="U80" s="280" t="str">
        <f>IF('別紙様式3-2（交付金）【入力用】'!U80="","",'別紙様式3-2（交付金）【入力用】'!U80)</f>
        <v/>
      </c>
      <c r="V80" s="280" t="str">
        <f>IF('別紙様式3-2（交付金）【入力用】'!V80="","",'別紙様式3-2（交付金）【入力用】'!V80)</f>
        <v/>
      </c>
      <c r="W80" s="281" t="str">
        <f>IF('別紙様式3-2（交付金）【入力用】'!W80="","",'別紙様式3-2（交付金）【入力用】'!W80)</f>
        <v/>
      </c>
      <c r="X80" s="262">
        <f t="shared" si="4"/>
        <v>0</v>
      </c>
      <c r="Y80" s="263">
        <f t="shared" si="5"/>
        <v>0</v>
      </c>
      <c r="Z80" s="79" t="str">
        <f>IFERROR(ROUNDDOWN(ROUND(#REF!*#REF!,0)*#REF!,0)*2,"")</f>
        <v/>
      </c>
    </row>
    <row r="81" spans="1:26" ht="36.75" customHeight="1">
      <c r="A81" s="80">
        <f t="shared" si="6"/>
        <v>71</v>
      </c>
      <c r="B81" s="77" t="str">
        <f>IF(基本情報入力シート!C110="","",基本情報入力シート!C110)</f>
        <v/>
      </c>
      <c r="C81" s="78" t="str">
        <f>IF(基本情報入力シート!M110="","",基本情報入力シート!M110)</f>
        <v/>
      </c>
      <c r="D81" s="77" t="str">
        <f>IF(基本情報入力シート!R110="","",基本情報入力シート!R110)</f>
        <v/>
      </c>
      <c r="E81" s="149" t="str">
        <f>IF(基本情報入力シート!W110="","",基本情報入力シート!W110)</f>
        <v/>
      </c>
      <c r="F81" s="77" t="str">
        <f>IF(基本情報入力シート!X110="","",基本情報入力シート!X110)</f>
        <v/>
      </c>
      <c r="G81" s="149" t="str">
        <f>IF(基本情報入力シート!Y110="","",基本情報入力シート!Y110)</f>
        <v/>
      </c>
      <c r="H81" s="91" t="s">
        <v>8</v>
      </c>
      <c r="I81" s="95">
        <v>6</v>
      </c>
      <c r="J81" s="93" t="s">
        <v>95</v>
      </c>
      <c r="K81" s="276" t="str">
        <f>IF('別紙様式3-2（交付金）【入力用】'!K81="","",'別紙様式3-2（交付金）【入力用】'!K81)</f>
        <v/>
      </c>
      <c r="L81" s="96" t="s">
        <v>96</v>
      </c>
      <c r="M81" s="95">
        <v>6</v>
      </c>
      <c r="N81" s="96" t="s">
        <v>95</v>
      </c>
      <c r="O81" s="276" t="str">
        <f>IF('別紙様式3-2（交付金）【入力用】'!O81="","",'別紙様式3-2（交付金）【入力用】'!O81)</f>
        <v/>
      </c>
      <c r="P81" s="93" t="s">
        <v>98</v>
      </c>
      <c r="Q81" s="97" t="s">
        <v>11</v>
      </c>
      <c r="R81" s="98" t="str">
        <f t="shared" si="7"/>
        <v/>
      </c>
      <c r="S81" s="97" t="s">
        <v>97</v>
      </c>
      <c r="T81" s="280" t="str">
        <f>IF('別紙様式3-2（交付金）【入力用】'!T81="","",'別紙様式3-2（交付金）【入力用】'!T81)</f>
        <v/>
      </c>
      <c r="U81" s="280" t="str">
        <f>IF('別紙様式3-2（交付金）【入力用】'!U81="","",'別紙様式3-2（交付金）【入力用】'!U81)</f>
        <v/>
      </c>
      <c r="V81" s="280" t="str">
        <f>IF('別紙様式3-2（交付金）【入力用】'!V81="","",'別紙様式3-2（交付金）【入力用】'!V81)</f>
        <v/>
      </c>
      <c r="W81" s="281" t="str">
        <f>IF('別紙様式3-2（交付金）【入力用】'!W81="","",'別紙様式3-2（交付金）【入力用】'!W81)</f>
        <v/>
      </c>
      <c r="X81" s="262">
        <f t="shared" si="4"/>
        <v>0</v>
      </c>
      <c r="Y81" s="263">
        <f t="shared" si="5"/>
        <v>0</v>
      </c>
      <c r="Z81" s="79" t="str">
        <f>IFERROR(ROUNDDOWN(ROUND(#REF!*#REF!,0)*#REF!,0)*2,"")</f>
        <v/>
      </c>
    </row>
    <row r="82" spans="1:26" ht="36.75" customHeight="1">
      <c r="A82" s="80">
        <f t="shared" si="6"/>
        <v>72</v>
      </c>
      <c r="B82" s="77" t="str">
        <f>IF(基本情報入力シート!C111="","",基本情報入力シート!C111)</f>
        <v/>
      </c>
      <c r="C82" s="78" t="str">
        <f>IF(基本情報入力シート!M111="","",基本情報入力シート!M111)</f>
        <v/>
      </c>
      <c r="D82" s="77" t="str">
        <f>IF(基本情報入力シート!R111="","",基本情報入力シート!R111)</f>
        <v/>
      </c>
      <c r="E82" s="149" t="str">
        <f>IF(基本情報入力シート!W111="","",基本情報入力シート!W111)</f>
        <v/>
      </c>
      <c r="F82" s="77" t="str">
        <f>IF(基本情報入力シート!X111="","",基本情報入力シート!X111)</f>
        <v/>
      </c>
      <c r="G82" s="160" t="str">
        <f>IF(基本情報入力シート!Y111="","",基本情報入力シート!Y111)</f>
        <v/>
      </c>
      <c r="H82" s="91" t="s">
        <v>8</v>
      </c>
      <c r="I82" s="95">
        <v>6</v>
      </c>
      <c r="J82" s="93" t="s">
        <v>95</v>
      </c>
      <c r="K82" s="276" t="str">
        <f>IF('別紙様式3-2（交付金）【入力用】'!K82="","",'別紙様式3-2（交付金）【入力用】'!K82)</f>
        <v/>
      </c>
      <c r="L82" s="96" t="s">
        <v>96</v>
      </c>
      <c r="M82" s="95">
        <v>6</v>
      </c>
      <c r="N82" s="96" t="s">
        <v>95</v>
      </c>
      <c r="O82" s="276" t="str">
        <f>IF('別紙様式3-2（交付金）【入力用】'!O82="","",'別紙様式3-2（交付金）【入力用】'!O82)</f>
        <v/>
      </c>
      <c r="P82" s="93" t="s">
        <v>98</v>
      </c>
      <c r="Q82" s="97" t="s">
        <v>99</v>
      </c>
      <c r="R82" s="98" t="str">
        <f t="shared" si="7"/>
        <v/>
      </c>
      <c r="S82" s="97" t="s">
        <v>100</v>
      </c>
      <c r="T82" s="280" t="str">
        <f>IF('別紙様式3-2（交付金）【入力用】'!T82="","",'別紙様式3-2（交付金）【入力用】'!T82)</f>
        <v/>
      </c>
      <c r="U82" s="280" t="str">
        <f>IF('別紙様式3-2（交付金）【入力用】'!U82="","",'別紙様式3-2（交付金）【入力用】'!U82)</f>
        <v/>
      </c>
      <c r="V82" s="280" t="str">
        <f>IF('別紙様式3-2（交付金）【入力用】'!V82="","",'別紙様式3-2（交付金）【入力用】'!V82)</f>
        <v/>
      </c>
      <c r="W82" s="281" t="str">
        <f>IF('別紙様式3-2（交付金）【入力用】'!W82="","",'別紙様式3-2（交付金）【入力用】'!W82)</f>
        <v/>
      </c>
      <c r="X82" s="262">
        <f t="shared" si="4"/>
        <v>0</v>
      </c>
      <c r="Y82" s="263">
        <f t="shared" si="5"/>
        <v>0</v>
      </c>
      <c r="Z82" s="79" t="str">
        <f>IFERROR(ROUNDDOWN(ROUND(#REF!*#REF!,0)*#REF!,0)*2,"")</f>
        <v/>
      </c>
    </row>
    <row r="83" spans="1:26" ht="36.75" customHeight="1">
      <c r="A83" s="80">
        <f t="shared" si="6"/>
        <v>73</v>
      </c>
      <c r="B83" s="77" t="str">
        <f>IF(基本情報入力シート!C112="","",基本情報入力シート!C112)</f>
        <v/>
      </c>
      <c r="C83" s="78" t="str">
        <f>IF(基本情報入力シート!M112="","",基本情報入力シート!M112)</f>
        <v/>
      </c>
      <c r="D83" s="77" t="str">
        <f>IF(基本情報入力シート!R112="","",基本情報入力シート!R112)</f>
        <v/>
      </c>
      <c r="E83" s="149" t="str">
        <f>IF(基本情報入力シート!W112="","",基本情報入力シート!W112)</f>
        <v/>
      </c>
      <c r="F83" s="77" t="str">
        <f>IF(基本情報入力シート!X112="","",基本情報入力シート!X112)</f>
        <v/>
      </c>
      <c r="G83" s="149" t="str">
        <f>IF(基本情報入力シート!Y112="","",基本情報入力シート!Y112)</f>
        <v/>
      </c>
      <c r="H83" s="91" t="s">
        <v>8</v>
      </c>
      <c r="I83" s="95">
        <v>6</v>
      </c>
      <c r="J83" s="93" t="s">
        <v>95</v>
      </c>
      <c r="K83" s="276" t="str">
        <f>IF('別紙様式3-2（交付金）【入力用】'!K83="","",'別紙様式3-2（交付金）【入力用】'!K83)</f>
        <v/>
      </c>
      <c r="L83" s="96" t="s">
        <v>96</v>
      </c>
      <c r="M83" s="95">
        <v>6</v>
      </c>
      <c r="N83" s="96" t="s">
        <v>95</v>
      </c>
      <c r="O83" s="276" t="str">
        <f>IF('別紙様式3-2（交付金）【入力用】'!O83="","",'別紙様式3-2（交付金）【入力用】'!O83)</f>
        <v/>
      </c>
      <c r="P83" s="93" t="s">
        <v>98</v>
      </c>
      <c r="Q83" s="97" t="s">
        <v>11</v>
      </c>
      <c r="R83" s="98" t="str">
        <f t="shared" si="7"/>
        <v/>
      </c>
      <c r="S83" s="97" t="s">
        <v>97</v>
      </c>
      <c r="T83" s="280" t="str">
        <f>IF('別紙様式3-2（交付金）【入力用】'!T83="","",'別紙様式3-2（交付金）【入力用】'!T83)</f>
        <v/>
      </c>
      <c r="U83" s="280" t="str">
        <f>IF('別紙様式3-2（交付金）【入力用】'!U83="","",'別紙様式3-2（交付金）【入力用】'!U83)</f>
        <v/>
      </c>
      <c r="V83" s="280" t="str">
        <f>IF('別紙様式3-2（交付金）【入力用】'!V83="","",'別紙様式3-2（交付金）【入力用】'!V83)</f>
        <v/>
      </c>
      <c r="W83" s="281" t="str">
        <f>IF('別紙様式3-2（交付金）【入力用】'!W83="","",'別紙様式3-2（交付金）【入力用】'!W83)</f>
        <v/>
      </c>
      <c r="X83" s="262">
        <f t="shared" si="4"/>
        <v>0</v>
      </c>
      <c r="Y83" s="263">
        <f t="shared" si="5"/>
        <v>0</v>
      </c>
      <c r="Z83" s="79" t="str">
        <f>IFERROR(ROUNDDOWN(ROUND(#REF!*#REF!,0)*#REF!,0)*2,"")</f>
        <v/>
      </c>
    </row>
    <row r="84" spans="1:26" ht="36.75" customHeight="1">
      <c r="A84" s="80">
        <f t="shared" si="6"/>
        <v>74</v>
      </c>
      <c r="B84" s="77" t="str">
        <f>IF(基本情報入力シート!C113="","",基本情報入力シート!C113)</f>
        <v/>
      </c>
      <c r="C84" s="78" t="str">
        <f>IF(基本情報入力シート!M113="","",基本情報入力シート!M113)</f>
        <v/>
      </c>
      <c r="D84" s="77" t="str">
        <f>IF(基本情報入力シート!R113="","",基本情報入力シート!R113)</f>
        <v/>
      </c>
      <c r="E84" s="149" t="str">
        <f>IF(基本情報入力シート!W113="","",基本情報入力シート!W113)</f>
        <v/>
      </c>
      <c r="F84" s="77" t="str">
        <f>IF(基本情報入力シート!X113="","",基本情報入力シート!X113)</f>
        <v/>
      </c>
      <c r="G84" s="160" t="str">
        <f>IF(基本情報入力シート!Y113="","",基本情報入力シート!Y113)</f>
        <v/>
      </c>
      <c r="H84" s="91" t="s">
        <v>8</v>
      </c>
      <c r="I84" s="95">
        <v>6</v>
      </c>
      <c r="J84" s="93" t="s">
        <v>95</v>
      </c>
      <c r="K84" s="276" t="str">
        <f>IF('別紙様式3-2（交付金）【入力用】'!K84="","",'別紙様式3-2（交付金）【入力用】'!K84)</f>
        <v/>
      </c>
      <c r="L84" s="96" t="s">
        <v>96</v>
      </c>
      <c r="M84" s="95">
        <v>6</v>
      </c>
      <c r="N84" s="96" t="s">
        <v>95</v>
      </c>
      <c r="O84" s="276" t="str">
        <f>IF('別紙様式3-2（交付金）【入力用】'!O84="","",'別紙様式3-2（交付金）【入力用】'!O84)</f>
        <v/>
      </c>
      <c r="P84" s="93" t="s">
        <v>98</v>
      </c>
      <c r="Q84" s="97" t="s">
        <v>99</v>
      </c>
      <c r="R84" s="98" t="str">
        <f t="shared" si="7"/>
        <v/>
      </c>
      <c r="S84" s="97" t="s">
        <v>100</v>
      </c>
      <c r="T84" s="280" t="str">
        <f>IF('別紙様式3-2（交付金）【入力用】'!T84="","",'別紙様式3-2（交付金）【入力用】'!T84)</f>
        <v/>
      </c>
      <c r="U84" s="280" t="str">
        <f>IF('別紙様式3-2（交付金）【入力用】'!U84="","",'別紙様式3-2（交付金）【入力用】'!U84)</f>
        <v/>
      </c>
      <c r="V84" s="280" t="str">
        <f>IF('別紙様式3-2（交付金）【入力用】'!V84="","",'別紙様式3-2（交付金）【入力用】'!V84)</f>
        <v/>
      </c>
      <c r="W84" s="281" t="str">
        <f>IF('別紙様式3-2（交付金）【入力用】'!W84="","",'別紙様式3-2（交付金）【入力用】'!W84)</f>
        <v/>
      </c>
      <c r="X84" s="262">
        <f t="shared" si="4"/>
        <v>0</v>
      </c>
      <c r="Y84" s="263">
        <f t="shared" si="5"/>
        <v>0</v>
      </c>
      <c r="Z84" s="79" t="str">
        <f>IFERROR(ROUNDDOWN(ROUND(#REF!*#REF!,0)*#REF!,0)*2,"")</f>
        <v/>
      </c>
    </row>
    <row r="85" spans="1:26" ht="36.75" customHeight="1">
      <c r="A85" s="80">
        <f t="shared" si="6"/>
        <v>75</v>
      </c>
      <c r="B85" s="77" t="str">
        <f>IF(基本情報入力シート!C114="","",基本情報入力シート!C114)</f>
        <v/>
      </c>
      <c r="C85" s="78" t="str">
        <f>IF(基本情報入力シート!M114="","",基本情報入力シート!M114)</f>
        <v/>
      </c>
      <c r="D85" s="77" t="str">
        <f>IF(基本情報入力シート!R114="","",基本情報入力シート!R114)</f>
        <v/>
      </c>
      <c r="E85" s="149" t="str">
        <f>IF(基本情報入力シート!W114="","",基本情報入力シート!W114)</f>
        <v/>
      </c>
      <c r="F85" s="77" t="str">
        <f>IF(基本情報入力シート!X114="","",基本情報入力シート!X114)</f>
        <v/>
      </c>
      <c r="G85" s="149" t="str">
        <f>IF(基本情報入力シート!Y114="","",基本情報入力シート!Y114)</f>
        <v/>
      </c>
      <c r="H85" s="91" t="s">
        <v>8</v>
      </c>
      <c r="I85" s="95">
        <v>6</v>
      </c>
      <c r="J85" s="93" t="s">
        <v>95</v>
      </c>
      <c r="K85" s="276" t="str">
        <f>IF('別紙様式3-2（交付金）【入力用】'!K85="","",'別紙様式3-2（交付金）【入力用】'!K85)</f>
        <v/>
      </c>
      <c r="L85" s="96" t="s">
        <v>96</v>
      </c>
      <c r="M85" s="95">
        <v>6</v>
      </c>
      <c r="N85" s="96" t="s">
        <v>95</v>
      </c>
      <c r="O85" s="276" t="str">
        <f>IF('別紙様式3-2（交付金）【入力用】'!O85="","",'別紙様式3-2（交付金）【入力用】'!O85)</f>
        <v/>
      </c>
      <c r="P85" s="93" t="s">
        <v>98</v>
      </c>
      <c r="Q85" s="97" t="s">
        <v>11</v>
      </c>
      <c r="R85" s="98" t="str">
        <f t="shared" si="7"/>
        <v/>
      </c>
      <c r="S85" s="97" t="s">
        <v>97</v>
      </c>
      <c r="T85" s="280" t="str">
        <f>IF('別紙様式3-2（交付金）【入力用】'!T85="","",'別紙様式3-2（交付金）【入力用】'!T85)</f>
        <v/>
      </c>
      <c r="U85" s="280" t="str">
        <f>IF('別紙様式3-2（交付金）【入力用】'!U85="","",'別紙様式3-2（交付金）【入力用】'!U85)</f>
        <v/>
      </c>
      <c r="V85" s="280" t="str">
        <f>IF('別紙様式3-2（交付金）【入力用】'!V85="","",'別紙様式3-2（交付金）【入力用】'!V85)</f>
        <v/>
      </c>
      <c r="W85" s="281" t="str">
        <f>IF('別紙様式3-2（交付金）【入力用】'!W85="","",'別紙様式3-2（交付金）【入力用】'!W85)</f>
        <v/>
      </c>
      <c r="X85" s="262">
        <f t="shared" si="4"/>
        <v>0</v>
      </c>
      <c r="Y85" s="263">
        <f t="shared" si="5"/>
        <v>0</v>
      </c>
      <c r="Z85" s="79" t="str">
        <f>IFERROR(ROUNDDOWN(ROUND(#REF!*#REF!,0)*#REF!,0)*2,"")</f>
        <v/>
      </c>
    </row>
    <row r="86" spans="1:26" ht="36.75" customHeight="1">
      <c r="A86" s="80">
        <f t="shared" si="6"/>
        <v>76</v>
      </c>
      <c r="B86" s="77" t="str">
        <f>IF(基本情報入力シート!C115="","",基本情報入力シート!C115)</f>
        <v/>
      </c>
      <c r="C86" s="78" t="str">
        <f>IF(基本情報入力シート!M115="","",基本情報入力シート!M115)</f>
        <v/>
      </c>
      <c r="D86" s="77" t="str">
        <f>IF(基本情報入力シート!R115="","",基本情報入力シート!R115)</f>
        <v/>
      </c>
      <c r="E86" s="149" t="str">
        <f>IF(基本情報入力シート!W115="","",基本情報入力シート!W115)</f>
        <v/>
      </c>
      <c r="F86" s="77" t="str">
        <f>IF(基本情報入力シート!X115="","",基本情報入力シート!X115)</f>
        <v/>
      </c>
      <c r="G86" s="160" t="str">
        <f>IF(基本情報入力シート!Y115="","",基本情報入力シート!Y115)</f>
        <v/>
      </c>
      <c r="H86" s="91" t="s">
        <v>8</v>
      </c>
      <c r="I86" s="95">
        <v>6</v>
      </c>
      <c r="J86" s="93" t="s">
        <v>95</v>
      </c>
      <c r="K86" s="276" t="str">
        <f>IF('別紙様式3-2（交付金）【入力用】'!K86="","",'別紙様式3-2（交付金）【入力用】'!K86)</f>
        <v/>
      </c>
      <c r="L86" s="96" t="s">
        <v>96</v>
      </c>
      <c r="M86" s="95">
        <v>6</v>
      </c>
      <c r="N86" s="96" t="s">
        <v>95</v>
      </c>
      <c r="O86" s="276" t="str">
        <f>IF('別紙様式3-2（交付金）【入力用】'!O86="","",'別紙様式3-2（交付金）【入力用】'!O86)</f>
        <v/>
      </c>
      <c r="P86" s="93" t="s">
        <v>98</v>
      </c>
      <c r="Q86" s="97" t="s">
        <v>99</v>
      </c>
      <c r="R86" s="98" t="str">
        <f t="shared" si="7"/>
        <v/>
      </c>
      <c r="S86" s="97" t="s">
        <v>100</v>
      </c>
      <c r="T86" s="280" t="str">
        <f>IF('別紙様式3-2（交付金）【入力用】'!T86="","",'別紙様式3-2（交付金）【入力用】'!T86)</f>
        <v/>
      </c>
      <c r="U86" s="280" t="str">
        <f>IF('別紙様式3-2（交付金）【入力用】'!U86="","",'別紙様式3-2（交付金）【入力用】'!U86)</f>
        <v/>
      </c>
      <c r="V86" s="280" t="str">
        <f>IF('別紙様式3-2（交付金）【入力用】'!V86="","",'別紙様式3-2（交付金）【入力用】'!V86)</f>
        <v/>
      </c>
      <c r="W86" s="281" t="str">
        <f>IF('別紙様式3-2（交付金）【入力用】'!W86="","",'別紙様式3-2（交付金）【入力用】'!W86)</f>
        <v/>
      </c>
      <c r="X86" s="262">
        <f t="shared" si="4"/>
        <v>0</v>
      </c>
      <c r="Y86" s="263">
        <f t="shared" si="5"/>
        <v>0</v>
      </c>
      <c r="Z86" s="79" t="str">
        <f>IFERROR(ROUNDDOWN(ROUND(#REF!*#REF!,0)*#REF!,0)*2,"")</f>
        <v/>
      </c>
    </row>
    <row r="87" spans="1:26" ht="36.75" customHeight="1">
      <c r="A87" s="80">
        <f t="shared" si="6"/>
        <v>77</v>
      </c>
      <c r="B87" s="77" t="str">
        <f>IF(基本情報入力シート!C116="","",基本情報入力シート!C116)</f>
        <v/>
      </c>
      <c r="C87" s="78" t="str">
        <f>IF(基本情報入力シート!M116="","",基本情報入力シート!M116)</f>
        <v/>
      </c>
      <c r="D87" s="77" t="str">
        <f>IF(基本情報入力シート!R116="","",基本情報入力シート!R116)</f>
        <v/>
      </c>
      <c r="E87" s="149" t="str">
        <f>IF(基本情報入力シート!W116="","",基本情報入力シート!W116)</f>
        <v/>
      </c>
      <c r="F87" s="77" t="str">
        <f>IF(基本情報入力シート!X116="","",基本情報入力シート!X116)</f>
        <v/>
      </c>
      <c r="G87" s="149" t="str">
        <f>IF(基本情報入力シート!Y116="","",基本情報入力シート!Y116)</f>
        <v/>
      </c>
      <c r="H87" s="91" t="s">
        <v>8</v>
      </c>
      <c r="I87" s="95">
        <v>6</v>
      </c>
      <c r="J87" s="93" t="s">
        <v>95</v>
      </c>
      <c r="K87" s="276" t="str">
        <f>IF('別紙様式3-2（交付金）【入力用】'!K87="","",'別紙様式3-2（交付金）【入力用】'!K87)</f>
        <v/>
      </c>
      <c r="L87" s="96" t="s">
        <v>96</v>
      </c>
      <c r="M87" s="95">
        <v>6</v>
      </c>
      <c r="N87" s="96" t="s">
        <v>95</v>
      </c>
      <c r="O87" s="276" t="str">
        <f>IF('別紙様式3-2（交付金）【入力用】'!O87="","",'別紙様式3-2（交付金）【入力用】'!O87)</f>
        <v/>
      </c>
      <c r="P87" s="93" t="s">
        <v>98</v>
      </c>
      <c r="Q87" s="97" t="s">
        <v>11</v>
      </c>
      <c r="R87" s="98" t="str">
        <f t="shared" si="7"/>
        <v/>
      </c>
      <c r="S87" s="97" t="s">
        <v>97</v>
      </c>
      <c r="T87" s="280" t="str">
        <f>IF('別紙様式3-2（交付金）【入力用】'!T87="","",'別紙様式3-2（交付金）【入力用】'!T87)</f>
        <v/>
      </c>
      <c r="U87" s="280" t="str">
        <f>IF('別紙様式3-2（交付金）【入力用】'!U87="","",'別紙様式3-2（交付金）【入力用】'!U87)</f>
        <v/>
      </c>
      <c r="V87" s="280" t="str">
        <f>IF('別紙様式3-2（交付金）【入力用】'!V87="","",'別紙様式3-2（交付金）【入力用】'!V87)</f>
        <v/>
      </c>
      <c r="W87" s="281" t="str">
        <f>IF('別紙様式3-2（交付金）【入力用】'!W87="","",'別紙様式3-2（交付金）【入力用】'!W87)</f>
        <v/>
      </c>
      <c r="X87" s="262">
        <f t="shared" si="4"/>
        <v>0</v>
      </c>
      <c r="Y87" s="263">
        <f t="shared" si="5"/>
        <v>0</v>
      </c>
      <c r="Z87" s="79" t="str">
        <f>IFERROR(ROUNDDOWN(ROUND(#REF!*#REF!,0)*#REF!,0)*2,"")</f>
        <v/>
      </c>
    </row>
    <row r="88" spans="1:26" ht="36.75" customHeight="1">
      <c r="A88" s="80">
        <f t="shared" si="6"/>
        <v>78</v>
      </c>
      <c r="B88" s="77" t="str">
        <f>IF(基本情報入力シート!C117="","",基本情報入力シート!C117)</f>
        <v/>
      </c>
      <c r="C88" s="78" t="str">
        <f>IF(基本情報入力シート!M117="","",基本情報入力シート!M117)</f>
        <v/>
      </c>
      <c r="D88" s="77" t="str">
        <f>IF(基本情報入力シート!R117="","",基本情報入力シート!R117)</f>
        <v/>
      </c>
      <c r="E88" s="149" t="str">
        <f>IF(基本情報入力シート!W117="","",基本情報入力シート!W117)</f>
        <v/>
      </c>
      <c r="F88" s="77" t="str">
        <f>IF(基本情報入力シート!X117="","",基本情報入力シート!X117)</f>
        <v/>
      </c>
      <c r="G88" s="160" t="str">
        <f>IF(基本情報入力シート!Y117="","",基本情報入力シート!Y117)</f>
        <v/>
      </c>
      <c r="H88" s="91" t="s">
        <v>8</v>
      </c>
      <c r="I88" s="95">
        <v>6</v>
      </c>
      <c r="J88" s="93" t="s">
        <v>95</v>
      </c>
      <c r="K88" s="276" t="str">
        <f>IF('別紙様式3-2（交付金）【入力用】'!K88="","",'別紙様式3-2（交付金）【入力用】'!K88)</f>
        <v/>
      </c>
      <c r="L88" s="96" t="s">
        <v>96</v>
      </c>
      <c r="M88" s="95">
        <v>6</v>
      </c>
      <c r="N88" s="96" t="s">
        <v>95</v>
      </c>
      <c r="O88" s="276" t="str">
        <f>IF('別紙様式3-2（交付金）【入力用】'!O88="","",'別紙様式3-2（交付金）【入力用】'!O88)</f>
        <v/>
      </c>
      <c r="P88" s="93" t="s">
        <v>98</v>
      </c>
      <c r="Q88" s="97" t="s">
        <v>99</v>
      </c>
      <c r="R88" s="98" t="str">
        <f t="shared" si="7"/>
        <v/>
      </c>
      <c r="S88" s="97" t="s">
        <v>100</v>
      </c>
      <c r="T88" s="280" t="str">
        <f>IF('別紙様式3-2（交付金）【入力用】'!T88="","",'別紙様式3-2（交付金）【入力用】'!T88)</f>
        <v/>
      </c>
      <c r="U88" s="280" t="str">
        <f>IF('別紙様式3-2（交付金）【入力用】'!U88="","",'別紙様式3-2（交付金）【入力用】'!U88)</f>
        <v/>
      </c>
      <c r="V88" s="280" t="str">
        <f>IF('別紙様式3-2（交付金）【入力用】'!V88="","",'別紙様式3-2（交付金）【入力用】'!V88)</f>
        <v/>
      </c>
      <c r="W88" s="281" t="str">
        <f>IF('別紙様式3-2（交付金）【入力用】'!W88="","",'別紙様式3-2（交付金）【入力用】'!W88)</f>
        <v/>
      </c>
      <c r="X88" s="262">
        <f t="shared" si="4"/>
        <v>0</v>
      </c>
      <c r="Y88" s="263">
        <f t="shared" si="5"/>
        <v>0</v>
      </c>
      <c r="Z88" s="79" t="str">
        <f>IFERROR(ROUNDDOWN(ROUND(#REF!*#REF!,0)*#REF!,0)*2,"")</f>
        <v/>
      </c>
    </row>
    <row r="89" spans="1:26" ht="36.75" customHeight="1">
      <c r="A89" s="80">
        <f t="shared" si="6"/>
        <v>79</v>
      </c>
      <c r="B89" s="77" t="str">
        <f>IF(基本情報入力シート!C118="","",基本情報入力シート!C118)</f>
        <v/>
      </c>
      <c r="C89" s="78" t="str">
        <f>IF(基本情報入力シート!M118="","",基本情報入力シート!M118)</f>
        <v/>
      </c>
      <c r="D89" s="77" t="str">
        <f>IF(基本情報入力シート!R118="","",基本情報入力シート!R118)</f>
        <v/>
      </c>
      <c r="E89" s="149" t="str">
        <f>IF(基本情報入力シート!W118="","",基本情報入力シート!W118)</f>
        <v/>
      </c>
      <c r="F89" s="77" t="str">
        <f>IF(基本情報入力シート!X118="","",基本情報入力シート!X118)</f>
        <v/>
      </c>
      <c r="G89" s="149" t="str">
        <f>IF(基本情報入力シート!Y118="","",基本情報入力シート!Y118)</f>
        <v/>
      </c>
      <c r="H89" s="91" t="s">
        <v>8</v>
      </c>
      <c r="I89" s="95">
        <v>6</v>
      </c>
      <c r="J89" s="93" t="s">
        <v>95</v>
      </c>
      <c r="K89" s="276" t="str">
        <f>IF('別紙様式3-2（交付金）【入力用】'!K89="","",'別紙様式3-2（交付金）【入力用】'!K89)</f>
        <v/>
      </c>
      <c r="L89" s="96" t="s">
        <v>96</v>
      </c>
      <c r="M89" s="95">
        <v>6</v>
      </c>
      <c r="N89" s="96" t="s">
        <v>95</v>
      </c>
      <c r="O89" s="276" t="str">
        <f>IF('別紙様式3-2（交付金）【入力用】'!O89="","",'別紙様式3-2（交付金）【入力用】'!O89)</f>
        <v/>
      </c>
      <c r="P89" s="93" t="s">
        <v>98</v>
      </c>
      <c r="Q89" s="97" t="s">
        <v>11</v>
      </c>
      <c r="R89" s="98" t="str">
        <f t="shared" si="7"/>
        <v/>
      </c>
      <c r="S89" s="97" t="s">
        <v>97</v>
      </c>
      <c r="T89" s="280" t="str">
        <f>IF('別紙様式3-2（交付金）【入力用】'!T89="","",'別紙様式3-2（交付金）【入力用】'!T89)</f>
        <v/>
      </c>
      <c r="U89" s="280" t="str">
        <f>IF('別紙様式3-2（交付金）【入力用】'!U89="","",'別紙様式3-2（交付金）【入力用】'!U89)</f>
        <v/>
      </c>
      <c r="V89" s="280" t="str">
        <f>IF('別紙様式3-2（交付金）【入力用】'!V89="","",'別紙様式3-2（交付金）【入力用】'!V89)</f>
        <v/>
      </c>
      <c r="W89" s="281" t="str">
        <f>IF('別紙様式3-2（交付金）【入力用】'!W89="","",'別紙様式3-2（交付金）【入力用】'!W89)</f>
        <v/>
      </c>
      <c r="X89" s="262">
        <f t="shared" si="4"/>
        <v>0</v>
      </c>
      <c r="Y89" s="263">
        <f t="shared" si="5"/>
        <v>0</v>
      </c>
      <c r="Z89" s="79" t="str">
        <f>IFERROR(ROUNDDOWN(ROUND(#REF!*#REF!,0)*#REF!,0)*2,"")</f>
        <v/>
      </c>
    </row>
    <row r="90" spans="1:26" ht="36.75" customHeight="1">
      <c r="A90" s="80">
        <f t="shared" si="6"/>
        <v>80</v>
      </c>
      <c r="B90" s="77" t="str">
        <f>IF(基本情報入力シート!C119="","",基本情報入力シート!C119)</f>
        <v/>
      </c>
      <c r="C90" s="78" t="str">
        <f>IF(基本情報入力シート!M119="","",基本情報入力シート!M119)</f>
        <v/>
      </c>
      <c r="D90" s="77" t="str">
        <f>IF(基本情報入力シート!R119="","",基本情報入力シート!R119)</f>
        <v/>
      </c>
      <c r="E90" s="149" t="str">
        <f>IF(基本情報入力シート!W119="","",基本情報入力シート!W119)</f>
        <v/>
      </c>
      <c r="F90" s="77" t="str">
        <f>IF(基本情報入力シート!X119="","",基本情報入力シート!X119)</f>
        <v/>
      </c>
      <c r="G90" s="160" t="str">
        <f>IF(基本情報入力シート!Y119="","",基本情報入力シート!Y119)</f>
        <v/>
      </c>
      <c r="H90" s="91" t="s">
        <v>8</v>
      </c>
      <c r="I90" s="95">
        <v>6</v>
      </c>
      <c r="J90" s="93" t="s">
        <v>95</v>
      </c>
      <c r="K90" s="276" t="str">
        <f>IF('別紙様式3-2（交付金）【入力用】'!K90="","",'別紙様式3-2（交付金）【入力用】'!K90)</f>
        <v/>
      </c>
      <c r="L90" s="96" t="s">
        <v>96</v>
      </c>
      <c r="M90" s="95">
        <v>6</v>
      </c>
      <c r="N90" s="96" t="s">
        <v>95</v>
      </c>
      <c r="O90" s="276" t="str">
        <f>IF('別紙様式3-2（交付金）【入力用】'!O90="","",'別紙様式3-2（交付金）【入力用】'!O90)</f>
        <v/>
      </c>
      <c r="P90" s="93" t="s">
        <v>98</v>
      </c>
      <c r="Q90" s="97" t="s">
        <v>99</v>
      </c>
      <c r="R90" s="98" t="str">
        <f t="shared" si="7"/>
        <v/>
      </c>
      <c r="S90" s="97" t="s">
        <v>100</v>
      </c>
      <c r="T90" s="280" t="str">
        <f>IF('別紙様式3-2（交付金）【入力用】'!T90="","",'別紙様式3-2（交付金）【入力用】'!T90)</f>
        <v/>
      </c>
      <c r="U90" s="280" t="str">
        <f>IF('別紙様式3-2（交付金）【入力用】'!U90="","",'別紙様式3-2（交付金）【入力用】'!U90)</f>
        <v/>
      </c>
      <c r="V90" s="280" t="str">
        <f>IF('別紙様式3-2（交付金）【入力用】'!V90="","",'別紙様式3-2（交付金）【入力用】'!V90)</f>
        <v/>
      </c>
      <c r="W90" s="281" t="str">
        <f>IF('別紙様式3-2（交付金）【入力用】'!W90="","",'別紙様式3-2（交付金）【入力用】'!W90)</f>
        <v/>
      </c>
      <c r="X90" s="262">
        <f t="shared" si="4"/>
        <v>0</v>
      </c>
      <c r="Y90" s="263">
        <f t="shared" si="5"/>
        <v>0</v>
      </c>
      <c r="Z90" s="79" t="str">
        <f>IFERROR(ROUNDDOWN(ROUND(#REF!*#REF!,0)*#REF!,0)*2,"")</f>
        <v/>
      </c>
    </row>
    <row r="91" spans="1:26" ht="36.75" customHeight="1">
      <c r="A91" s="80">
        <f t="shared" si="6"/>
        <v>81</v>
      </c>
      <c r="B91" s="77" t="str">
        <f>IF(基本情報入力シート!C120="","",基本情報入力シート!C120)</f>
        <v/>
      </c>
      <c r="C91" s="78" t="str">
        <f>IF(基本情報入力シート!M120="","",基本情報入力シート!M120)</f>
        <v/>
      </c>
      <c r="D91" s="77" t="str">
        <f>IF(基本情報入力シート!R120="","",基本情報入力シート!R120)</f>
        <v/>
      </c>
      <c r="E91" s="149" t="str">
        <f>IF(基本情報入力シート!W120="","",基本情報入力シート!W120)</f>
        <v/>
      </c>
      <c r="F91" s="77" t="str">
        <f>IF(基本情報入力シート!X120="","",基本情報入力シート!X120)</f>
        <v/>
      </c>
      <c r="G91" s="149" t="str">
        <f>IF(基本情報入力シート!Y120="","",基本情報入力シート!Y120)</f>
        <v/>
      </c>
      <c r="H91" s="91" t="s">
        <v>8</v>
      </c>
      <c r="I91" s="95">
        <v>6</v>
      </c>
      <c r="J91" s="93" t="s">
        <v>95</v>
      </c>
      <c r="K91" s="276" t="str">
        <f>IF('別紙様式3-2（交付金）【入力用】'!K91="","",'別紙様式3-2（交付金）【入力用】'!K91)</f>
        <v/>
      </c>
      <c r="L91" s="96" t="s">
        <v>96</v>
      </c>
      <c r="M91" s="95">
        <v>6</v>
      </c>
      <c r="N91" s="96" t="s">
        <v>95</v>
      </c>
      <c r="O91" s="276" t="str">
        <f>IF('別紙様式3-2（交付金）【入力用】'!O91="","",'別紙様式3-2（交付金）【入力用】'!O91)</f>
        <v/>
      </c>
      <c r="P91" s="93" t="s">
        <v>98</v>
      </c>
      <c r="Q91" s="97" t="s">
        <v>11</v>
      </c>
      <c r="R91" s="98" t="str">
        <f t="shared" si="7"/>
        <v/>
      </c>
      <c r="S91" s="97" t="s">
        <v>97</v>
      </c>
      <c r="T91" s="280" t="str">
        <f>IF('別紙様式3-2（交付金）【入力用】'!T91="","",'別紙様式3-2（交付金）【入力用】'!T91)</f>
        <v/>
      </c>
      <c r="U91" s="280" t="str">
        <f>IF('別紙様式3-2（交付金）【入力用】'!U91="","",'別紙様式3-2（交付金）【入力用】'!U91)</f>
        <v/>
      </c>
      <c r="V91" s="280" t="str">
        <f>IF('別紙様式3-2（交付金）【入力用】'!V91="","",'別紙様式3-2（交付金）【入力用】'!V91)</f>
        <v/>
      </c>
      <c r="W91" s="281" t="str">
        <f>IF('別紙様式3-2（交付金）【入力用】'!W91="","",'別紙様式3-2（交付金）【入力用】'!W91)</f>
        <v/>
      </c>
      <c r="X91" s="262">
        <f t="shared" si="4"/>
        <v>0</v>
      </c>
      <c r="Y91" s="263">
        <f t="shared" si="5"/>
        <v>0</v>
      </c>
      <c r="Z91" s="79" t="str">
        <f>IFERROR(ROUNDDOWN(ROUND(#REF!*#REF!,0)*#REF!,0)*2,"")</f>
        <v/>
      </c>
    </row>
    <row r="92" spans="1:26" ht="36.75" customHeight="1">
      <c r="A92" s="80">
        <f t="shared" si="6"/>
        <v>82</v>
      </c>
      <c r="B92" s="77" t="str">
        <f>IF(基本情報入力シート!C121="","",基本情報入力シート!C121)</f>
        <v/>
      </c>
      <c r="C92" s="78" t="str">
        <f>IF(基本情報入力シート!M121="","",基本情報入力シート!M121)</f>
        <v/>
      </c>
      <c r="D92" s="77" t="str">
        <f>IF(基本情報入力シート!R121="","",基本情報入力シート!R121)</f>
        <v/>
      </c>
      <c r="E92" s="149" t="str">
        <f>IF(基本情報入力シート!W121="","",基本情報入力シート!W121)</f>
        <v/>
      </c>
      <c r="F92" s="77" t="str">
        <f>IF(基本情報入力シート!X121="","",基本情報入力シート!X121)</f>
        <v/>
      </c>
      <c r="G92" s="160" t="str">
        <f>IF(基本情報入力シート!Y121="","",基本情報入力シート!Y121)</f>
        <v/>
      </c>
      <c r="H92" s="91" t="s">
        <v>8</v>
      </c>
      <c r="I92" s="95">
        <v>6</v>
      </c>
      <c r="J92" s="93" t="s">
        <v>95</v>
      </c>
      <c r="K92" s="276" t="str">
        <f>IF('別紙様式3-2（交付金）【入力用】'!K92="","",'別紙様式3-2（交付金）【入力用】'!K92)</f>
        <v/>
      </c>
      <c r="L92" s="96" t="s">
        <v>96</v>
      </c>
      <c r="M92" s="95">
        <v>6</v>
      </c>
      <c r="N92" s="96" t="s">
        <v>95</v>
      </c>
      <c r="O92" s="276" t="str">
        <f>IF('別紙様式3-2（交付金）【入力用】'!O92="","",'別紙様式3-2（交付金）【入力用】'!O92)</f>
        <v/>
      </c>
      <c r="P92" s="93" t="s">
        <v>98</v>
      </c>
      <c r="Q92" s="97" t="s">
        <v>99</v>
      </c>
      <c r="R92" s="98" t="str">
        <f t="shared" si="7"/>
        <v/>
      </c>
      <c r="S92" s="97" t="s">
        <v>100</v>
      </c>
      <c r="T92" s="280" t="str">
        <f>IF('別紙様式3-2（交付金）【入力用】'!T92="","",'別紙様式3-2（交付金）【入力用】'!T92)</f>
        <v/>
      </c>
      <c r="U92" s="280" t="str">
        <f>IF('別紙様式3-2（交付金）【入力用】'!U92="","",'別紙様式3-2（交付金）【入力用】'!U92)</f>
        <v/>
      </c>
      <c r="V92" s="280" t="str">
        <f>IF('別紙様式3-2（交付金）【入力用】'!V92="","",'別紙様式3-2（交付金）【入力用】'!V92)</f>
        <v/>
      </c>
      <c r="W92" s="281" t="str">
        <f>IF('別紙様式3-2（交付金）【入力用】'!W92="","",'別紙様式3-2（交付金）【入力用】'!W92)</f>
        <v/>
      </c>
      <c r="X92" s="262">
        <f t="shared" si="4"/>
        <v>0</v>
      </c>
      <c r="Y92" s="263">
        <f t="shared" si="5"/>
        <v>0</v>
      </c>
      <c r="Z92" s="79" t="str">
        <f>IFERROR(ROUNDDOWN(ROUND(#REF!*#REF!,0)*#REF!,0)*2,"")</f>
        <v/>
      </c>
    </row>
    <row r="93" spans="1:26" ht="36.75" customHeight="1">
      <c r="A93" s="80">
        <f t="shared" si="6"/>
        <v>83</v>
      </c>
      <c r="B93" s="77" t="str">
        <f>IF(基本情報入力シート!C122="","",基本情報入力シート!C122)</f>
        <v/>
      </c>
      <c r="C93" s="78" t="str">
        <f>IF(基本情報入力シート!M122="","",基本情報入力シート!M122)</f>
        <v/>
      </c>
      <c r="D93" s="77" t="str">
        <f>IF(基本情報入力シート!R122="","",基本情報入力シート!R122)</f>
        <v/>
      </c>
      <c r="E93" s="149" t="str">
        <f>IF(基本情報入力シート!W122="","",基本情報入力シート!W122)</f>
        <v/>
      </c>
      <c r="F93" s="77" t="str">
        <f>IF(基本情報入力シート!X122="","",基本情報入力シート!X122)</f>
        <v/>
      </c>
      <c r="G93" s="149" t="str">
        <f>IF(基本情報入力シート!Y122="","",基本情報入力シート!Y122)</f>
        <v/>
      </c>
      <c r="H93" s="91" t="s">
        <v>8</v>
      </c>
      <c r="I93" s="95">
        <v>6</v>
      </c>
      <c r="J93" s="93" t="s">
        <v>95</v>
      </c>
      <c r="K93" s="276" t="str">
        <f>IF('別紙様式3-2（交付金）【入力用】'!K93="","",'別紙様式3-2（交付金）【入力用】'!K93)</f>
        <v/>
      </c>
      <c r="L93" s="96" t="s">
        <v>96</v>
      </c>
      <c r="M93" s="95">
        <v>6</v>
      </c>
      <c r="N93" s="96" t="s">
        <v>95</v>
      </c>
      <c r="O93" s="276" t="str">
        <f>IF('別紙様式3-2（交付金）【入力用】'!O93="","",'別紙様式3-2（交付金）【入力用】'!O93)</f>
        <v/>
      </c>
      <c r="P93" s="93" t="s">
        <v>98</v>
      </c>
      <c r="Q93" s="97" t="s">
        <v>11</v>
      </c>
      <c r="R93" s="98" t="str">
        <f t="shared" si="7"/>
        <v/>
      </c>
      <c r="S93" s="97" t="s">
        <v>97</v>
      </c>
      <c r="T93" s="280" t="str">
        <f>IF('別紙様式3-2（交付金）【入力用】'!T93="","",'別紙様式3-2（交付金）【入力用】'!T93)</f>
        <v/>
      </c>
      <c r="U93" s="280" t="str">
        <f>IF('別紙様式3-2（交付金）【入力用】'!U93="","",'別紙様式3-2（交付金）【入力用】'!U93)</f>
        <v/>
      </c>
      <c r="V93" s="280" t="str">
        <f>IF('別紙様式3-2（交付金）【入力用】'!V93="","",'別紙様式3-2（交付金）【入力用】'!V93)</f>
        <v/>
      </c>
      <c r="W93" s="281" t="str">
        <f>IF('別紙様式3-2（交付金）【入力用】'!W93="","",'別紙様式3-2（交付金）【入力用】'!W93)</f>
        <v/>
      </c>
      <c r="X93" s="262">
        <f t="shared" si="4"/>
        <v>0</v>
      </c>
      <c r="Y93" s="263">
        <f t="shared" si="5"/>
        <v>0</v>
      </c>
      <c r="Z93" s="79" t="str">
        <f>IFERROR(ROUNDDOWN(ROUND(#REF!*#REF!,0)*#REF!,0)*2,"")</f>
        <v/>
      </c>
    </row>
    <row r="94" spans="1:26" ht="36.75" customHeight="1">
      <c r="A94" s="80">
        <f t="shared" si="6"/>
        <v>84</v>
      </c>
      <c r="B94" s="77" t="str">
        <f>IF(基本情報入力シート!C123="","",基本情報入力シート!C123)</f>
        <v/>
      </c>
      <c r="C94" s="78" t="str">
        <f>IF(基本情報入力シート!M123="","",基本情報入力シート!M123)</f>
        <v/>
      </c>
      <c r="D94" s="77" t="str">
        <f>IF(基本情報入力シート!R123="","",基本情報入力シート!R123)</f>
        <v/>
      </c>
      <c r="E94" s="149" t="str">
        <f>IF(基本情報入力シート!W123="","",基本情報入力シート!W123)</f>
        <v/>
      </c>
      <c r="F94" s="77" t="str">
        <f>IF(基本情報入力シート!X123="","",基本情報入力シート!X123)</f>
        <v/>
      </c>
      <c r="G94" s="160" t="str">
        <f>IF(基本情報入力シート!Y123="","",基本情報入力シート!Y123)</f>
        <v/>
      </c>
      <c r="H94" s="91" t="s">
        <v>8</v>
      </c>
      <c r="I94" s="95">
        <v>6</v>
      </c>
      <c r="J94" s="93" t="s">
        <v>95</v>
      </c>
      <c r="K94" s="276" t="str">
        <f>IF('別紙様式3-2（交付金）【入力用】'!K94="","",'別紙様式3-2（交付金）【入力用】'!K94)</f>
        <v/>
      </c>
      <c r="L94" s="96" t="s">
        <v>96</v>
      </c>
      <c r="M94" s="95">
        <v>6</v>
      </c>
      <c r="N94" s="96" t="s">
        <v>95</v>
      </c>
      <c r="O94" s="276" t="str">
        <f>IF('別紙様式3-2（交付金）【入力用】'!O94="","",'別紙様式3-2（交付金）【入力用】'!O94)</f>
        <v/>
      </c>
      <c r="P94" s="93" t="s">
        <v>98</v>
      </c>
      <c r="Q94" s="97" t="s">
        <v>99</v>
      </c>
      <c r="R94" s="98" t="str">
        <f t="shared" si="7"/>
        <v/>
      </c>
      <c r="S94" s="97" t="s">
        <v>100</v>
      </c>
      <c r="T94" s="280" t="str">
        <f>IF('別紙様式3-2（交付金）【入力用】'!T94="","",'別紙様式3-2（交付金）【入力用】'!T94)</f>
        <v/>
      </c>
      <c r="U94" s="280" t="str">
        <f>IF('別紙様式3-2（交付金）【入力用】'!U94="","",'別紙様式3-2（交付金）【入力用】'!U94)</f>
        <v/>
      </c>
      <c r="V94" s="280" t="str">
        <f>IF('別紙様式3-2（交付金）【入力用】'!V94="","",'別紙様式3-2（交付金）【入力用】'!V94)</f>
        <v/>
      </c>
      <c r="W94" s="281" t="str">
        <f>IF('別紙様式3-2（交付金）【入力用】'!W94="","",'別紙様式3-2（交付金）【入力用】'!W94)</f>
        <v/>
      </c>
      <c r="X94" s="262">
        <f t="shared" si="4"/>
        <v>0</v>
      </c>
      <c r="Y94" s="263">
        <f t="shared" si="5"/>
        <v>0</v>
      </c>
      <c r="Z94" s="79" t="str">
        <f>IFERROR(ROUNDDOWN(ROUND(#REF!*#REF!,0)*#REF!,0)*2,"")</f>
        <v/>
      </c>
    </row>
    <row r="95" spans="1:26" ht="36.75" customHeight="1">
      <c r="A95" s="80">
        <f t="shared" si="6"/>
        <v>85</v>
      </c>
      <c r="B95" s="77" t="str">
        <f>IF(基本情報入力シート!C124="","",基本情報入力シート!C124)</f>
        <v/>
      </c>
      <c r="C95" s="78" t="str">
        <f>IF(基本情報入力シート!M124="","",基本情報入力シート!M124)</f>
        <v/>
      </c>
      <c r="D95" s="77" t="str">
        <f>IF(基本情報入力シート!R124="","",基本情報入力シート!R124)</f>
        <v/>
      </c>
      <c r="E95" s="149" t="str">
        <f>IF(基本情報入力シート!W124="","",基本情報入力シート!W124)</f>
        <v/>
      </c>
      <c r="F95" s="77" t="str">
        <f>IF(基本情報入力シート!X124="","",基本情報入力シート!X124)</f>
        <v/>
      </c>
      <c r="G95" s="149" t="str">
        <f>IF(基本情報入力シート!Y124="","",基本情報入力シート!Y124)</f>
        <v/>
      </c>
      <c r="H95" s="91" t="s">
        <v>8</v>
      </c>
      <c r="I95" s="95">
        <v>6</v>
      </c>
      <c r="J95" s="93" t="s">
        <v>95</v>
      </c>
      <c r="K95" s="276" t="str">
        <f>IF('別紙様式3-2（交付金）【入力用】'!K95="","",'別紙様式3-2（交付金）【入力用】'!K95)</f>
        <v/>
      </c>
      <c r="L95" s="96" t="s">
        <v>96</v>
      </c>
      <c r="M95" s="95">
        <v>6</v>
      </c>
      <c r="N95" s="96" t="s">
        <v>95</v>
      </c>
      <c r="O95" s="276" t="str">
        <f>IF('別紙様式3-2（交付金）【入力用】'!O95="","",'別紙様式3-2（交付金）【入力用】'!O95)</f>
        <v/>
      </c>
      <c r="P95" s="93" t="s">
        <v>98</v>
      </c>
      <c r="Q95" s="97" t="s">
        <v>11</v>
      </c>
      <c r="R95" s="98" t="str">
        <f t="shared" si="7"/>
        <v/>
      </c>
      <c r="S95" s="97" t="s">
        <v>97</v>
      </c>
      <c r="T95" s="280" t="str">
        <f>IF('別紙様式3-2（交付金）【入力用】'!T95="","",'別紙様式3-2（交付金）【入力用】'!T95)</f>
        <v/>
      </c>
      <c r="U95" s="280" t="str">
        <f>IF('別紙様式3-2（交付金）【入力用】'!U95="","",'別紙様式3-2（交付金）【入力用】'!U95)</f>
        <v/>
      </c>
      <c r="V95" s="280" t="str">
        <f>IF('別紙様式3-2（交付金）【入力用】'!V95="","",'別紙様式3-2（交付金）【入力用】'!V95)</f>
        <v/>
      </c>
      <c r="W95" s="281" t="str">
        <f>IF('別紙様式3-2（交付金）【入力用】'!W95="","",'別紙様式3-2（交付金）【入力用】'!W95)</f>
        <v/>
      </c>
      <c r="X95" s="262">
        <f t="shared" si="4"/>
        <v>0</v>
      </c>
      <c r="Y95" s="263">
        <f t="shared" si="5"/>
        <v>0</v>
      </c>
      <c r="Z95" s="79" t="str">
        <f>IFERROR(ROUNDDOWN(ROUND(#REF!*#REF!,0)*#REF!,0)*2,"")</f>
        <v/>
      </c>
    </row>
    <row r="96" spans="1:26" ht="36.75" customHeight="1">
      <c r="A96" s="80">
        <f t="shared" si="6"/>
        <v>86</v>
      </c>
      <c r="B96" s="77" t="str">
        <f>IF(基本情報入力シート!C125="","",基本情報入力シート!C125)</f>
        <v/>
      </c>
      <c r="C96" s="78" t="str">
        <f>IF(基本情報入力シート!M125="","",基本情報入力シート!M125)</f>
        <v/>
      </c>
      <c r="D96" s="77"/>
      <c r="E96" s="149" t="str">
        <f>IF(基本情報入力シート!W125="","",基本情報入力シート!W125)</f>
        <v/>
      </c>
      <c r="F96" s="77" t="str">
        <f>IF(基本情報入力シート!X125="","",基本情報入力シート!X125)</f>
        <v/>
      </c>
      <c r="G96" s="160" t="str">
        <f>IF(基本情報入力シート!Y125="","",基本情報入力シート!Y125)</f>
        <v/>
      </c>
      <c r="H96" s="91" t="s">
        <v>8</v>
      </c>
      <c r="I96" s="95">
        <v>6</v>
      </c>
      <c r="J96" s="93" t="s">
        <v>95</v>
      </c>
      <c r="K96" s="276" t="str">
        <f>IF('別紙様式3-2（交付金）【入力用】'!K96="","",'別紙様式3-2（交付金）【入力用】'!K96)</f>
        <v/>
      </c>
      <c r="L96" s="96" t="s">
        <v>96</v>
      </c>
      <c r="M96" s="95">
        <v>6</v>
      </c>
      <c r="N96" s="96" t="s">
        <v>95</v>
      </c>
      <c r="O96" s="276" t="str">
        <f>IF('別紙様式3-2（交付金）【入力用】'!O96="","",'別紙様式3-2（交付金）【入力用】'!O96)</f>
        <v/>
      </c>
      <c r="P96" s="93" t="s">
        <v>98</v>
      </c>
      <c r="Q96" s="97" t="s">
        <v>99</v>
      </c>
      <c r="R96" s="98" t="str">
        <f t="shared" si="7"/>
        <v/>
      </c>
      <c r="S96" s="97" t="s">
        <v>100</v>
      </c>
      <c r="T96" s="280" t="str">
        <f>IF('別紙様式3-2（交付金）【入力用】'!T96="","",'別紙様式3-2（交付金）【入力用】'!T96)</f>
        <v/>
      </c>
      <c r="U96" s="280" t="str">
        <f>IF('別紙様式3-2（交付金）【入力用】'!U96="","",'別紙様式3-2（交付金）【入力用】'!U96)</f>
        <v/>
      </c>
      <c r="V96" s="280" t="str">
        <f>IF('別紙様式3-2（交付金）【入力用】'!V96="","",'別紙様式3-2（交付金）【入力用】'!V96)</f>
        <v/>
      </c>
      <c r="W96" s="281" t="str">
        <f>IF('別紙様式3-2（交付金）【入力用】'!W96="","",'別紙様式3-2（交付金）【入力用】'!W96)</f>
        <v/>
      </c>
      <c r="X96" s="262">
        <f t="shared" si="4"/>
        <v>0</v>
      </c>
      <c r="Y96" s="263">
        <f t="shared" si="5"/>
        <v>0</v>
      </c>
      <c r="Z96" s="79" t="str">
        <f>IFERROR(ROUNDDOWN(ROUND(#REF!*#REF!,0)*#REF!,0)*2,"")</f>
        <v/>
      </c>
    </row>
    <row r="97" spans="1:26" ht="36.75" customHeight="1">
      <c r="A97" s="80">
        <f t="shared" si="6"/>
        <v>87</v>
      </c>
      <c r="B97" s="77" t="str">
        <f>IF(基本情報入力シート!C126="","",基本情報入力シート!C126)</f>
        <v/>
      </c>
      <c r="C97" s="78" t="str">
        <f>IF(基本情報入力シート!M126="","",基本情報入力シート!M126)</f>
        <v/>
      </c>
      <c r="D97" s="77" t="str">
        <f>IF(基本情報入力シート!R126="","",基本情報入力シート!R126)</f>
        <v/>
      </c>
      <c r="E97" s="149" t="str">
        <f>IF(基本情報入力シート!W126="","",基本情報入力シート!W126)</f>
        <v/>
      </c>
      <c r="F97" s="77" t="str">
        <f>IF(基本情報入力シート!X126="","",基本情報入力シート!X126)</f>
        <v/>
      </c>
      <c r="G97" s="149" t="str">
        <f>IF(基本情報入力シート!Y126="","",基本情報入力シート!Y126)</f>
        <v/>
      </c>
      <c r="H97" s="91" t="s">
        <v>8</v>
      </c>
      <c r="I97" s="95">
        <v>6</v>
      </c>
      <c r="J97" s="93" t="s">
        <v>95</v>
      </c>
      <c r="K97" s="276" t="str">
        <f>IF('別紙様式3-2（交付金）【入力用】'!K97="","",'別紙様式3-2（交付金）【入力用】'!K97)</f>
        <v/>
      </c>
      <c r="L97" s="96" t="s">
        <v>96</v>
      </c>
      <c r="M97" s="95">
        <v>6</v>
      </c>
      <c r="N97" s="96" t="s">
        <v>95</v>
      </c>
      <c r="O97" s="276" t="str">
        <f>IF('別紙様式3-2（交付金）【入力用】'!O97="","",'別紙様式3-2（交付金）【入力用】'!O97)</f>
        <v/>
      </c>
      <c r="P97" s="93" t="s">
        <v>98</v>
      </c>
      <c r="Q97" s="97" t="s">
        <v>11</v>
      </c>
      <c r="R97" s="98" t="str">
        <f t="shared" si="7"/>
        <v/>
      </c>
      <c r="S97" s="97" t="s">
        <v>97</v>
      </c>
      <c r="T97" s="280" t="str">
        <f>IF('別紙様式3-2（交付金）【入力用】'!T97="","",'別紙様式3-2（交付金）【入力用】'!T97)</f>
        <v/>
      </c>
      <c r="U97" s="280" t="str">
        <f>IF('別紙様式3-2（交付金）【入力用】'!U97="","",'別紙様式3-2（交付金）【入力用】'!U97)</f>
        <v/>
      </c>
      <c r="V97" s="280" t="str">
        <f>IF('別紙様式3-2（交付金）【入力用】'!V97="","",'別紙様式3-2（交付金）【入力用】'!V97)</f>
        <v/>
      </c>
      <c r="W97" s="281" t="str">
        <f>IF('別紙様式3-2（交付金）【入力用】'!W97="","",'別紙様式3-2（交付金）【入力用】'!W97)</f>
        <v/>
      </c>
      <c r="X97" s="262">
        <f t="shared" si="4"/>
        <v>0</v>
      </c>
      <c r="Y97" s="263">
        <f t="shared" si="5"/>
        <v>0</v>
      </c>
      <c r="Z97" s="79" t="str">
        <f>IFERROR(ROUNDDOWN(ROUND(#REF!*#REF!,0)*#REF!,0)*2,"")</f>
        <v/>
      </c>
    </row>
    <row r="98" spans="1:26" ht="36.75" customHeight="1">
      <c r="A98" s="80">
        <f t="shared" si="6"/>
        <v>88</v>
      </c>
      <c r="B98" s="77" t="str">
        <f>IF(基本情報入力シート!C127="","",基本情報入力シート!C127)</f>
        <v/>
      </c>
      <c r="C98" s="78" t="str">
        <f>IF(基本情報入力シート!M127="","",基本情報入力シート!M127)</f>
        <v/>
      </c>
      <c r="D98" s="77" t="str">
        <f>IF(基本情報入力シート!R127="","",基本情報入力シート!R127)</f>
        <v/>
      </c>
      <c r="E98" s="149" t="str">
        <f>IF(基本情報入力シート!W127="","",基本情報入力シート!W127)</f>
        <v/>
      </c>
      <c r="F98" s="77" t="str">
        <f>IF(基本情報入力シート!X127="","",基本情報入力シート!X127)</f>
        <v/>
      </c>
      <c r="G98" s="160" t="str">
        <f>IF(基本情報入力シート!Y127="","",基本情報入力シート!Y127)</f>
        <v/>
      </c>
      <c r="H98" s="91" t="s">
        <v>8</v>
      </c>
      <c r="I98" s="95">
        <v>6</v>
      </c>
      <c r="J98" s="93" t="s">
        <v>95</v>
      </c>
      <c r="K98" s="276" t="str">
        <f>IF('別紙様式3-2（交付金）【入力用】'!K98="","",'別紙様式3-2（交付金）【入力用】'!K98)</f>
        <v/>
      </c>
      <c r="L98" s="96" t="s">
        <v>96</v>
      </c>
      <c r="M98" s="95">
        <v>6</v>
      </c>
      <c r="N98" s="96" t="s">
        <v>95</v>
      </c>
      <c r="O98" s="276" t="str">
        <f>IF('別紙様式3-2（交付金）【入力用】'!O98="","",'別紙様式3-2（交付金）【入力用】'!O98)</f>
        <v/>
      </c>
      <c r="P98" s="93" t="s">
        <v>98</v>
      </c>
      <c r="Q98" s="97" t="s">
        <v>99</v>
      </c>
      <c r="R98" s="98" t="str">
        <f t="shared" si="7"/>
        <v/>
      </c>
      <c r="S98" s="97" t="s">
        <v>100</v>
      </c>
      <c r="T98" s="280" t="str">
        <f>IF('別紙様式3-2（交付金）【入力用】'!T98="","",'別紙様式3-2（交付金）【入力用】'!T98)</f>
        <v/>
      </c>
      <c r="U98" s="280" t="str">
        <f>IF('別紙様式3-2（交付金）【入力用】'!U98="","",'別紙様式3-2（交付金）【入力用】'!U98)</f>
        <v/>
      </c>
      <c r="V98" s="280" t="str">
        <f>IF('別紙様式3-2（交付金）【入力用】'!V98="","",'別紙様式3-2（交付金）【入力用】'!V98)</f>
        <v/>
      </c>
      <c r="W98" s="281" t="str">
        <f>IF('別紙様式3-2（交付金）【入力用】'!W98="","",'別紙様式3-2（交付金）【入力用】'!W98)</f>
        <v/>
      </c>
      <c r="X98" s="262">
        <f t="shared" si="4"/>
        <v>0</v>
      </c>
      <c r="Y98" s="263">
        <f t="shared" si="5"/>
        <v>0</v>
      </c>
      <c r="Z98" s="79" t="str">
        <f>IFERROR(ROUNDDOWN(ROUND(#REF!*#REF!,0)*#REF!,0)*2,"")</f>
        <v/>
      </c>
    </row>
    <row r="99" spans="1:26" ht="36.75" customHeight="1">
      <c r="A99" s="80">
        <f t="shared" si="6"/>
        <v>89</v>
      </c>
      <c r="B99" s="77" t="str">
        <f>IF(基本情報入力シート!C128="","",基本情報入力シート!C128)</f>
        <v/>
      </c>
      <c r="C99" s="78" t="str">
        <f>IF(基本情報入力シート!M128="","",基本情報入力シート!M128)</f>
        <v/>
      </c>
      <c r="D99" s="77" t="str">
        <f>IF(基本情報入力シート!R128="","",基本情報入力シート!R128)</f>
        <v/>
      </c>
      <c r="E99" s="149" t="str">
        <f>IF(基本情報入力シート!W128="","",基本情報入力シート!W128)</f>
        <v/>
      </c>
      <c r="F99" s="77" t="str">
        <f>IF(基本情報入力シート!X128="","",基本情報入力シート!X128)</f>
        <v/>
      </c>
      <c r="G99" s="149" t="str">
        <f>IF(基本情報入力シート!Y128="","",基本情報入力シート!Y128)</f>
        <v/>
      </c>
      <c r="H99" s="91" t="s">
        <v>8</v>
      </c>
      <c r="I99" s="95">
        <v>6</v>
      </c>
      <c r="J99" s="93" t="s">
        <v>95</v>
      </c>
      <c r="K99" s="276" t="str">
        <f>IF('別紙様式3-2（交付金）【入力用】'!K99="","",'別紙様式3-2（交付金）【入力用】'!K99)</f>
        <v/>
      </c>
      <c r="L99" s="96" t="s">
        <v>96</v>
      </c>
      <c r="M99" s="95">
        <v>6</v>
      </c>
      <c r="N99" s="96" t="s">
        <v>95</v>
      </c>
      <c r="O99" s="276" t="str">
        <f>IF('別紙様式3-2（交付金）【入力用】'!O99="","",'別紙様式3-2（交付金）【入力用】'!O99)</f>
        <v/>
      </c>
      <c r="P99" s="93" t="s">
        <v>98</v>
      </c>
      <c r="Q99" s="97" t="s">
        <v>11</v>
      </c>
      <c r="R99" s="98" t="str">
        <f t="shared" si="7"/>
        <v/>
      </c>
      <c r="S99" s="97" t="s">
        <v>97</v>
      </c>
      <c r="T99" s="280" t="str">
        <f>IF('別紙様式3-2（交付金）【入力用】'!T99="","",'別紙様式3-2（交付金）【入力用】'!T99)</f>
        <v/>
      </c>
      <c r="U99" s="280" t="str">
        <f>IF('別紙様式3-2（交付金）【入力用】'!U99="","",'別紙様式3-2（交付金）【入力用】'!U99)</f>
        <v/>
      </c>
      <c r="V99" s="280" t="str">
        <f>IF('別紙様式3-2（交付金）【入力用】'!V99="","",'別紙様式3-2（交付金）【入力用】'!V99)</f>
        <v/>
      </c>
      <c r="W99" s="281" t="str">
        <f>IF('別紙様式3-2（交付金）【入力用】'!W99="","",'別紙様式3-2（交付金）【入力用】'!W99)</f>
        <v/>
      </c>
      <c r="X99" s="262">
        <f t="shared" si="4"/>
        <v>0</v>
      </c>
      <c r="Y99" s="263">
        <f t="shared" si="5"/>
        <v>0</v>
      </c>
      <c r="Z99" s="79" t="str">
        <f>IFERROR(ROUNDDOWN(ROUND(#REF!*#REF!,0)*#REF!,0)*2,"")</f>
        <v/>
      </c>
    </row>
    <row r="100" spans="1:26" ht="36.75" customHeight="1">
      <c r="A100" s="80">
        <f t="shared" si="6"/>
        <v>90</v>
      </c>
      <c r="B100" s="77" t="str">
        <f>IF(基本情報入力シート!C129="","",基本情報入力シート!C129)</f>
        <v/>
      </c>
      <c r="C100" s="78" t="str">
        <f>IF(基本情報入力シート!M129="","",基本情報入力シート!M129)</f>
        <v/>
      </c>
      <c r="D100" s="77" t="str">
        <f>IF(基本情報入力シート!R129="","",基本情報入力シート!R129)</f>
        <v/>
      </c>
      <c r="E100" s="149" t="str">
        <f>IF(基本情報入力シート!W129="","",基本情報入力シート!W129)</f>
        <v/>
      </c>
      <c r="F100" s="77" t="str">
        <f>IF(基本情報入力シート!X129="","",基本情報入力シート!X129)</f>
        <v/>
      </c>
      <c r="G100" s="160" t="str">
        <f>IF(基本情報入力シート!Y129="","",基本情報入力シート!Y129)</f>
        <v/>
      </c>
      <c r="H100" s="91" t="s">
        <v>8</v>
      </c>
      <c r="I100" s="95">
        <v>6</v>
      </c>
      <c r="J100" s="93" t="s">
        <v>95</v>
      </c>
      <c r="K100" s="276" t="str">
        <f>IF('別紙様式3-2（交付金）【入力用】'!K100="","",'別紙様式3-2（交付金）【入力用】'!K100)</f>
        <v/>
      </c>
      <c r="L100" s="96" t="s">
        <v>96</v>
      </c>
      <c r="M100" s="95">
        <v>6</v>
      </c>
      <c r="N100" s="96" t="s">
        <v>95</v>
      </c>
      <c r="O100" s="276" t="str">
        <f>IF('別紙様式3-2（交付金）【入力用】'!O100="","",'別紙様式3-2（交付金）【入力用】'!O100)</f>
        <v/>
      </c>
      <c r="P100" s="93" t="s">
        <v>98</v>
      </c>
      <c r="Q100" s="97" t="s">
        <v>99</v>
      </c>
      <c r="R100" s="98" t="str">
        <f t="shared" si="7"/>
        <v/>
      </c>
      <c r="S100" s="97" t="s">
        <v>100</v>
      </c>
      <c r="T100" s="280" t="str">
        <f>IF('別紙様式3-2（交付金）【入力用】'!T100="","",'別紙様式3-2（交付金）【入力用】'!T100)</f>
        <v/>
      </c>
      <c r="U100" s="280" t="str">
        <f>IF('別紙様式3-2（交付金）【入力用】'!U100="","",'別紙様式3-2（交付金）【入力用】'!U100)</f>
        <v/>
      </c>
      <c r="V100" s="280" t="str">
        <f>IF('別紙様式3-2（交付金）【入力用】'!V100="","",'別紙様式3-2（交付金）【入力用】'!V100)</f>
        <v/>
      </c>
      <c r="W100" s="281" t="str">
        <f>IF('別紙様式3-2（交付金）【入力用】'!W100="","",'別紙様式3-2（交付金）【入力用】'!W100)</f>
        <v/>
      </c>
      <c r="X100" s="262">
        <f t="shared" si="4"/>
        <v>0</v>
      </c>
      <c r="Y100" s="263">
        <f t="shared" si="5"/>
        <v>0</v>
      </c>
      <c r="Z100" s="79" t="str">
        <f>IFERROR(ROUNDDOWN(ROUND(#REF!*#REF!,0)*#REF!,0)*2,"")</f>
        <v/>
      </c>
    </row>
    <row r="101" spans="1:26" ht="36.75" customHeight="1">
      <c r="A101" s="80">
        <f t="shared" si="6"/>
        <v>91</v>
      </c>
      <c r="B101" s="77" t="str">
        <f>IF(基本情報入力シート!C130="","",基本情報入力シート!C130)</f>
        <v/>
      </c>
      <c r="C101" s="78" t="str">
        <f>IF(基本情報入力シート!M130="","",基本情報入力シート!M130)</f>
        <v/>
      </c>
      <c r="D101" s="77" t="str">
        <f>IF(基本情報入力シート!R130="","",基本情報入力シート!R130)</f>
        <v/>
      </c>
      <c r="E101" s="149" t="str">
        <f>IF(基本情報入力シート!W130="","",基本情報入力シート!W130)</f>
        <v/>
      </c>
      <c r="F101" s="77" t="str">
        <f>IF(基本情報入力シート!X130="","",基本情報入力シート!X130)</f>
        <v/>
      </c>
      <c r="G101" s="149" t="str">
        <f>IF(基本情報入力シート!Y130="","",基本情報入力シート!Y130)</f>
        <v/>
      </c>
      <c r="H101" s="91" t="s">
        <v>8</v>
      </c>
      <c r="I101" s="95">
        <v>6</v>
      </c>
      <c r="J101" s="93" t="s">
        <v>95</v>
      </c>
      <c r="K101" s="276" t="str">
        <f>IF('別紙様式3-2（交付金）【入力用】'!K101="","",'別紙様式3-2（交付金）【入力用】'!K101)</f>
        <v/>
      </c>
      <c r="L101" s="96" t="s">
        <v>96</v>
      </c>
      <c r="M101" s="95">
        <v>6</v>
      </c>
      <c r="N101" s="96" t="s">
        <v>95</v>
      </c>
      <c r="O101" s="276" t="str">
        <f>IF('別紙様式3-2（交付金）【入力用】'!O101="","",'別紙様式3-2（交付金）【入力用】'!O101)</f>
        <v/>
      </c>
      <c r="P101" s="93" t="s">
        <v>98</v>
      </c>
      <c r="Q101" s="97" t="s">
        <v>11</v>
      </c>
      <c r="R101" s="98" t="str">
        <f t="shared" si="7"/>
        <v/>
      </c>
      <c r="S101" s="97" t="s">
        <v>97</v>
      </c>
      <c r="T101" s="280" t="str">
        <f>IF('別紙様式3-2（交付金）【入力用】'!T101="","",'別紙様式3-2（交付金）【入力用】'!T101)</f>
        <v/>
      </c>
      <c r="U101" s="280" t="str">
        <f>IF('別紙様式3-2（交付金）【入力用】'!U101="","",'別紙様式3-2（交付金）【入力用】'!U101)</f>
        <v/>
      </c>
      <c r="V101" s="280" t="str">
        <f>IF('別紙様式3-2（交付金）【入力用】'!V101="","",'別紙様式3-2（交付金）【入力用】'!V101)</f>
        <v/>
      </c>
      <c r="W101" s="281" t="str">
        <f>IF('別紙様式3-2（交付金）【入力用】'!W101="","",'別紙様式3-2（交付金）【入力用】'!W101)</f>
        <v/>
      </c>
      <c r="X101" s="262">
        <f t="shared" si="4"/>
        <v>0</v>
      </c>
      <c r="Y101" s="263">
        <f t="shared" si="5"/>
        <v>0</v>
      </c>
      <c r="Z101" s="79" t="str">
        <f>IFERROR(ROUNDDOWN(ROUND(#REF!*#REF!,0)*#REF!,0)*2,"")</f>
        <v/>
      </c>
    </row>
    <row r="102" spans="1:26" ht="36.75" customHeight="1">
      <c r="A102" s="80">
        <f t="shared" si="6"/>
        <v>92</v>
      </c>
      <c r="B102" s="77" t="str">
        <f>IF(基本情報入力シート!C131="","",基本情報入力シート!C131)</f>
        <v/>
      </c>
      <c r="C102" s="78" t="str">
        <f>IF(基本情報入力シート!M131="","",基本情報入力シート!M131)</f>
        <v/>
      </c>
      <c r="D102" s="77" t="str">
        <f>IF(基本情報入力シート!R131="","",基本情報入力シート!R131)</f>
        <v/>
      </c>
      <c r="E102" s="149" t="str">
        <f>IF(基本情報入力シート!W131="","",基本情報入力シート!W131)</f>
        <v/>
      </c>
      <c r="F102" s="77" t="str">
        <f>IF(基本情報入力シート!X131="","",基本情報入力シート!X131)</f>
        <v/>
      </c>
      <c r="G102" s="160" t="str">
        <f>IF(基本情報入力シート!Y131="","",基本情報入力シート!Y131)</f>
        <v/>
      </c>
      <c r="H102" s="91" t="s">
        <v>8</v>
      </c>
      <c r="I102" s="95">
        <v>6</v>
      </c>
      <c r="J102" s="93" t="s">
        <v>95</v>
      </c>
      <c r="K102" s="276" t="str">
        <f>IF('別紙様式3-2（交付金）【入力用】'!K102="","",'別紙様式3-2（交付金）【入力用】'!K102)</f>
        <v/>
      </c>
      <c r="L102" s="96" t="s">
        <v>96</v>
      </c>
      <c r="M102" s="95">
        <v>6</v>
      </c>
      <c r="N102" s="96" t="s">
        <v>95</v>
      </c>
      <c r="O102" s="276" t="str">
        <f>IF('別紙様式3-2（交付金）【入力用】'!O102="","",'別紙様式3-2（交付金）【入力用】'!O102)</f>
        <v/>
      </c>
      <c r="P102" s="93" t="s">
        <v>98</v>
      </c>
      <c r="Q102" s="97" t="s">
        <v>99</v>
      </c>
      <c r="R102" s="98" t="str">
        <f t="shared" si="7"/>
        <v/>
      </c>
      <c r="S102" s="97" t="s">
        <v>100</v>
      </c>
      <c r="T102" s="280" t="str">
        <f>IF('別紙様式3-2（交付金）【入力用】'!T102="","",'別紙様式3-2（交付金）【入力用】'!T102)</f>
        <v/>
      </c>
      <c r="U102" s="280" t="str">
        <f>IF('別紙様式3-2（交付金）【入力用】'!U102="","",'別紙様式3-2（交付金）【入力用】'!U102)</f>
        <v/>
      </c>
      <c r="V102" s="280" t="str">
        <f>IF('別紙様式3-2（交付金）【入力用】'!V102="","",'別紙様式3-2（交付金）【入力用】'!V102)</f>
        <v/>
      </c>
      <c r="W102" s="281" t="str">
        <f>IF('別紙様式3-2（交付金）【入力用】'!W102="","",'別紙様式3-2（交付金）【入力用】'!W102)</f>
        <v/>
      </c>
      <c r="X102" s="262">
        <f t="shared" si="4"/>
        <v>0</v>
      </c>
      <c r="Y102" s="263">
        <f t="shared" si="5"/>
        <v>0</v>
      </c>
      <c r="Z102" s="79" t="str">
        <f>IFERROR(ROUNDDOWN(ROUND(#REF!*#REF!,0)*#REF!,0)*2,"")</f>
        <v/>
      </c>
    </row>
    <row r="103" spans="1:26" ht="36.75" customHeight="1">
      <c r="A103" s="80">
        <f t="shared" si="6"/>
        <v>93</v>
      </c>
      <c r="B103" s="77" t="str">
        <f>IF(基本情報入力シート!C132="","",基本情報入力シート!C132)</f>
        <v/>
      </c>
      <c r="C103" s="78" t="str">
        <f>IF(基本情報入力シート!M132="","",基本情報入力シート!M132)</f>
        <v/>
      </c>
      <c r="D103" s="77" t="str">
        <f>IF(基本情報入力シート!R132="","",基本情報入力シート!R132)</f>
        <v/>
      </c>
      <c r="E103" s="149" t="str">
        <f>IF(基本情報入力シート!W132="","",基本情報入力シート!W132)</f>
        <v/>
      </c>
      <c r="F103" s="77" t="str">
        <f>IF(基本情報入力シート!X132="","",基本情報入力シート!X132)</f>
        <v/>
      </c>
      <c r="G103" s="149" t="str">
        <f>IF(基本情報入力シート!Y132="","",基本情報入力シート!Y132)</f>
        <v/>
      </c>
      <c r="H103" s="91" t="s">
        <v>8</v>
      </c>
      <c r="I103" s="95">
        <v>6</v>
      </c>
      <c r="J103" s="93" t="s">
        <v>95</v>
      </c>
      <c r="K103" s="276" t="str">
        <f>IF('別紙様式3-2（交付金）【入力用】'!K103="","",'別紙様式3-2（交付金）【入力用】'!K103)</f>
        <v/>
      </c>
      <c r="L103" s="96" t="s">
        <v>96</v>
      </c>
      <c r="M103" s="95">
        <v>6</v>
      </c>
      <c r="N103" s="96" t="s">
        <v>95</v>
      </c>
      <c r="O103" s="276" t="str">
        <f>IF('別紙様式3-2（交付金）【入力用】'!O103="","",'別紙様式3-2（交付金）【入力用】'!O103)</f>
        <v/>
      </c>
      <c r="P103" s="93" t="s">
        <v>98</v>
      </c>
      <c r="Q103" s="97" t="s">
        <v>11</v>
      </c>
      <c r="R103" s="98" t="str">
        <f t="shared" si="7"/>
        <v/>
      </c>
      <c r="S103" s="97" t="s">
        <v>97</v>
      </c>
      <c r="T103" s="280" t="str">
        <f>IF('別紙様式3-2（交付金）【入力用】'!T103="","",'別紙様式3-2（交付金）【入力用】'!T103)</f>
        <v/>
      </c>
      <c r="U103" s="280" t="str">
        <f>IF('別紙様式3-2（交付金）【入力用】'!U103="","",'別紙様式3-2（交付金）【入力用】'!U103)</f>
        <v/>
      </c>
      <c r="V103" s="280" t="str">
        <f>IF('別紙様式3-2（交付金）【入力用】'!V103="","",'別紙様式3-2（交付金）【入力用】'!V103)</f>
        <v/>
      </c>
      <c r="W103" s="281" t="str">
        <f>IF('別紙様式3-2（交付金）【入力用】'!W103="","",'別紙様式3-2（交付金）【入力用】'!W103)</f>
        <v/>
      </c>
      <c r="X103" s="262">
        <f t="shared" si="4"/>
        <v>0</v>
      </c>
      <c r="Y103" s="263">
        <f t="shared" si="5"/>
        <v>0</v>
      </c>
      <c r="Z103" s="79" t="str">
        <f>IFERROR(ROUNDDOWN(ROUND(#REF!*#REF!,0)*#REF!,0)*2,"")</f>
        <v/>
      </c>
    </row>
    <row r="104" spans="1:26" ht="36.75" customHeight="1">
      <c r="A104" s="80">
        <f t="shared" si="6"/>
        <v>94</v>
      </c>
      <c r="B104" s="77" t="str">
        <f>IF(基本情報入力シート!C133="","",基本情報入力シート!C133)</f>
        <v/>
      </c>
      <c r="C104" s="78" t="str">
        <f>IF(基本情報入力シート!M133="","",基本情報入力シート!M133)</f>
        <v/>
      </c>
      <c r="D104" s="77" t="str">
        <f>IF(基本情報入力シート!R133="","",基本情報入力シート!R133)</f>
        <v/>
      </c>
      <c r="E104" s="149" t="str">
        <f>IF(基本情報入力シート!W133="","",基本情報入力シート!W133)</f>
        <v/>
      </c>
      <c r="F104" s="77" t="str">
        <f>IF(基本情報入力シート!X133="","",基本情報入力シート!X133)</f>
        <v/>
      </c>
      <c r="G104" s="160" t="str">
        <f>IF(基本情報入力シート!Y133="","",基本情報入力シート!Y133)</f>
        <v/>
      </c>
      <c r="H104" s="91" t="s">
        <v>8</v>
      </c>
      <c r="I104" s="95">
        <v>6</v>
      </c>
      <c r="J104" s="93" t="s">
        <v>95</v>
      </c>
      <c r="K104" s="276" t="str">
        <f>IF('別紙様式3-2（交付金）【入力用】'!K104="","",'別紙様式3-2（交付金）【入力用】'!K104)</f>
        <v/>
      </c>
      <c r="L104" s="96" t="s">
        <v>96</v>
      </c>
      <c r="M104" s="95">
        <v>6</v>
      </c>
      <c r="N104" s="96" t="s">
        <v>95</v>
      </c>
      <c r="O104" s="276" t="str">
        <f>IF('別紙様式3-2（交付金）【入力用】'!O104="","",'別紙様式3-2（交付金）【入力用】'!O104)</f>
        <v/>
      </c>
      <c r="P104" s="93" t="s">
        <v>98</v>
      </c>
      <c r="Q104" s="97" t="s">
        <v>99</v>
      </c>
      <c r="R104" s="98" t="str">
        <f t="shared" si="7"/>
        <v/>
      </c>
      <c r="S104" s="97" t="s">
        <v>100</v>
      </c>
      <c r="T104" s="280" t="str">
        <f>IF('別紙様式3-2（交付金）【入力用】'!T104="","",'別紙様式3-2（交付金）【入力用】'!T104)</f>
        <v/>
      </c>
      <c r="U104" s="280" t="str">
        <f>IF('別紙様式3-2（交付金）【入力用】'!U104="","",'別紙様式3-2（交付金）【入力用】'!U104)</f>
        <v/>
      </c>
      <c r="V104" s="280" t="str">
        <f>IF('別紙様式3-2（交付金）【入力用】'!V104="","",'別紙様式3-2（交付金）【入力用】'!V104)</f>
        <v/>
      </c>
      <c r="W104" s="281" t="str">
        <f>IF('別紙様式3-2（交付金）【入力用】'!W104="","",'別紙様式3-2（交付金）【入力用】'!W104)</f>
        <v/>
      </c>
      <c r="X104" s="262">
        <f t="shared" si="4"/>
        <v>0</v>
      </c>
      <c r="Y104" s="263">
        <f t="shared" si="5"/>
        <v>0</v>
      </c>
      <c r="Z104" s="79" t="str">
        <f>IFERROR(ROUNDDOWN(ROUND(#REF!*#REF!,0)*#REF!,0)*2,"")</f>
        <v/>
      </c>
    </row>
    <row r="105" spans="1:26" ht="36.75" customHeight="1">
      <c r="A105" s="80">
        <f t="shared" si="6"/>
        <v>95</v>
      </c>
      <c r="B105" s="77" t="str">
        <f>IF(基本情報入力シート!C134="","",基本情報入力シート!C134)</f>
        <v/>
      </c>
      <c r="C105" s="78" t="str">
        <f>IF(基本情報入力シート!M134="","",基本情報入力シート!M134)</f>
        <v/>
      </c>
      <c r="D105" s="77" t="str">
        <f>IF(基本情報入力シート!R134="","",基本情報入力シート!R134)</f>
        <v/>
      </c>
      <c r="E105" s="149" t="str">
        <f>IF(基本情報入力シート!W134="","",基本情報入力シート!W134)</f>
        <v/>
      </c>
      <c r="F105" s="77" t="str">
        <f>IF(基本情報入力シート!X134="","",基本情報入力シート!X134)</f>
        <v/>
      </c>
      <c r="G105" s="149" t="str">
        <f>IF(基本情報入力シート!Y134="","",基本情報入力シート!Y134)</f>
        <v/>
      </c>
      <c r="H105" s="91" t="s">
        <v>8</v>
      </c>
      <c r="I105" s="95">
        <v>6</v>
      </c>
      <c r="J105" s="93" t="s">
        <v>95</v>
      </c>
      <c r="K105" s="276" t="str">
        <f>IF('別紙様式3-2（交付金）【入力用】'!K105="","",'別紙様式3-2（交付金）【入力用】'!K105)</f>
        <v/>
      </c>
      <c r="L105" s="96" t="s">
        <v>96</v>
      </c>
      <c r="M105" s="95">
        <v>6</v>
      </c>
      <c r="N105" s="96" t="s">
        <v>95</v>
      </c>
      <c r="O105" s="276" t="str">
        <f>IF('別紙様式3-2（交付金）【入力用】'!O105="","",'別紙様式3-2（交付金）【入力用】'!O105)</f>
        <v/>
      </c>
      <c r="P105" s="93" t="s">
        <v>98</v>
      </c>
      <c r="Q105" s="97" t="s">
        <v>11</v>
      </c>
      <c r="R105" s="98" t="str">
        <f t="shared" si="7"/>
        <v/>
      </c>
      <c r="S105" s="97" t="s">
        <v>97</v>
      </c>
      <c r="T105" s="280" t="str">
        <f>IF('別紙様式3-2（交付金）【入力用】'!T105="","",'別紙様式3-2（交付金）【入力用】'!T105)</f>
        <v/>
      </c>
      <c r="U105" s="280" t="str">
        <f>IF('別紙様式3-2（交付金）【入力用】'!U105="","",'別紙様式3-2（交付金）【入力用】'!U105)</f>
        <v/>
      </c>
      <c r="V105" s="280" t="str">
        <f>IF('別紙様式3-2（交付金）【入力用】'!V105="","",'別紙様式3-2（交付金）【入力用】'!V105)</f>
        <v/>
      </c>
      <c r="W105" s="281" t="str">
        <f>IF('別紙様式3-2（交付金）【入力用】'!W105="","",'別紙様式3-2（交付金）【入力用】'!W105)</f>
        <v/>
      </c>
      <c r="X105" s="262">
        <f t="shared" si="4"/>
        <v>0</v>
      </c>
      <c r="Y105" s="263">
        <f t="shared" si="5"/>
        <v>0</v>
      </c>
      <c r="Z105" s="79" t="str">
        <f>IFERROR(ROUNDDOWN(ROUND(#REF!*#REF!,0)*#REF!,0)*2,"")</f>
        <v/>
      </c>
    </row>
    <row r="106" spans="1:26" ht="36.75" customHeight="1">
      <c r="A106" s="80">
        <f t="shared" si="6"/>
        <v>96</v>
      </c>
      <c r="B106" s="77" t="str">
        <f>IF(基本情報入力シート!C135="","",基本情報入力シート!C135)</f>
        <v/>
      </c>
      <c r="C106" s="78" t="str">
        <f>IF(基本情報入力シート!M135="","",基本情報入力シート!M135)</f>
        <v/>
      </c>
      <c r="D106" s="77" t="str">
        <f>IF(基本情報入力シート!R135="","",基本情報入力シート!R135)</f>
        <v/>
      </c>
      <c r="E106" s="149" t="str">
        <f>IF(基本情報入力シート!W135="","",基本情報入力シート!W135)</f>
        <v/>
      </c>
      <c r="F106" s="77" t="str">
        <f>IF(基本情報入力シート!X135="","",基本情報入力シート!X135)</f>
        <v/>
      </c>
      <c r="G106" s="160" t="str">
        <f>IF(基本情報入力シート!Y135="","",基本情報入力シート!Y135)</f>
        <v/>
      </c>
      <c r="H106" s="91" t="s">
        <v>8</v>
      </c>
      <c r="I106" s="95">
        <v>6</v>
      </c>
      <c r="J106" s="93" t="s">
        <v>95</v>
      </c>
      <c r="K106" s="276" t="str">
        <f>IF('別紙様式3-2（交付金）【入力用】'!K106="","",'別紙様式3-2（交付金）【入力用】'!K106)</f>
        <v/>
      </c>
      <c r="L106" s="96" t="s">
        <v>96</v>
      </c>
      <c r="M106" s="95">
        <v>6</v>
      </c>
      <c r="N106" s="96" t="s">
        <v>95</v>
      </c>
      <c r="O106" s="276" t="str">
        <f>IF('別紙様式3-2（交付金）【入力用】'!O106="","",'別紙様式3-2（交付金）【入力用】'!O106)</f>
        <v/>
      </c>
      <c r="P106" s="93" t="s">
        <v>98</v>
      </c>
      <c r="Q106" s="97" t="s">
        <v>99</v>
      </c>
      <c r="R106" s="98" t="str">
        <f t="shared" si="7"/>
        <v/>
      </c>
      <c r="S106" s="97" t="s">
        <v>100</v>
      </c>
      <c r="T106" s="280" t="str">
        <f>IF('別紙様式3-2（交付金）【入力用】'!T106="","",'別紙様式3-2（交付金）【入力用】'!T106)</f>
        <v/>
      </c>
      <c r="U106" s="280" t="str">
        <f>IF('別紙様式3-2（交付金）【入力用】'!U106="","",'別紙様式3-2（交付金）【入力用】'!U106)</f>
        <v/>
      </c>
      <c r="V106" s="280" t="str">
        <f>IF('別紙様式3-2（交付金）【入力用】'!V106="","",'別紙様式3-2（交付金）【入力用】'!V106)</f>
        <v/>
      </c>
      <c r="W106" s="281" t="str">
        <f>IF('別紙様式3-2（交付金）【入力用】'!W106="","",'別紙様式3-2（交付金）【入力用】'!W106)</f>
        <v/>
      </c>
      <c r="X106" s="262">
        <f t="shared" si="4"/>
        <v>0</v>
      </c>
      <c r="Y106" s="263">
        <f t="shared" si="5"/>
        <v>0</v>
      </c>
      <c r="Z106" s="79" t="str">
        <f>IFERROR(ROUNDDOWN(ROUND(#REF!*#REF!,0)*#REF!,0)*2,"")</f>
        <v/>
      </c>
    </row>
    <row r="107" spans="1:26" ht="36.75" customHeight="1">
      <c r="A107" s="80">
        <f t="shared" si="6"/>
        <v>97</v>
      </c>
      <c r="B107" s="77" t="str">
        <f>IF(基本情報入力シート!C136="","",基本情報入力シート!C136)</f>
        <v/>
      </c>
      <c r="C107" s="78" t="str">
        <f>IF(基本情報入力シート!M136="","",基本情報入力シート!M136)</f>
        <v/>
      </c>
      <c r="D107" s="77" t="str">
        <f>IF(基本情報入力シート!R136="","",基本情報入力シート!R136)</f>
        <v/>
      </c>
      <c r="E107" s="149" t="str">
        <f>IF(基本情報入力シート!W136="","",基本情報入力シート!W136)</f>
        <v/>
      </c>
      <c r="F107" s="77" t="str">
        <f>IF(基本情報入力シート!X136="","",基本情報入力シート!X136)</f>
        <v/>
      </c>
      <c r="G107" s="149" t="str">
        <f>IF(基本情報入力シート!Y136="","",基本情報入力シート!Y136)</f>
        <v/>
      </c>
      <c r="H107" s="91" t="s">
        <v>8</v>
      </c>
      <c r="I107" s="95">
        <v>6</v>
      </c>
      <c r="J107" s="93" t="s">
        <v>95</v>
      </c>
      <c r="K107" s="276" t="str">
        <f>IF('別紙様式3-2（交付金）【入力用】'!K107="","",'別紙様式3-2（交付金）【入力用】'!K107)</f>
        <v/>
      </c>
      <c r="L107" s="96" t="s">
        <v>96</v>
      </c>
      <c r="M107" s="95">
        <v>6</v>
      </c>
      <c r="N107" s="96" t="s">
        <v>95</v>
      </c>
      <c r="O107" s="276" t="str">
        <f>IF('別紙様式3-2（交付金）【入力用】'!O107="","",'別紙様式3-2（交付金）【入力用】'!O107)</f>
        <v/>
      </c>
      <c r="P107" s="93" t="s">
        <v>98</v>
      </c>
      <c r="Q107" s="97" t="s">
        <v>11</v>
      </c>
      <c r="R107" s="98" t="str">
        <f t="shared" si="7"/>
        <v/>
      </c>
      <c r="S107" s="97" t="s">
        <v>97</v>
      </c>
      <c r="T107" s="280" t="str">
        <f>IF('別紙様式3-2（交付金）【入力用】'!T107="","",'別紙様式3-2（交付金）【入力用】'!T107)</f>
        <v/>
      </c>
      <c r="U107" s="280" t="str">
        <f>IF('別紙様式3-2（交付金）【入力用】'!U107="","",'別紙様式3-2（交付金）【入力用】'!U107)</f>
        <v/>
      </c>
      <c r="V107" s="280" t="str">
        <f>IF('別紙様式3-2（交付金）【入力用】'!V107="","",'別紙様式3-2（交付金）【入力用】'!V107)</f>
        <v/>
      </c>
      <c r="W107" s="281" t="str">
        <f>IF('別紙様式3-2（交付金）【入力用】'!W107="","",'別紙様式3-2（交付金）【入力用】'!W107)</f>
        <v/>
      </c>
      <c r="X107" s="262">
        <f t="shared" si="4"/>
        <v>0</v>
      </c>
      <c r="Y107" s="263">
        <f t="shared" si="5"/>
        <v>0</v>
      </c>
      <c r="Z107" s="79" t="str">
        <f>IFERROR(ROUNDDOWN(ROUND(#REF!*#REF!,0)*#REF!,0)*2,"")</f>
        <v/>
      </c>
    </row>
    <row r="108" spans="1:26" ht="36.75" customHeight="1">
      <c r="A108" s="80">
        <f t="shared" si="6"/>
        <v>98</v>
      </c>
      <c r="B108" s="77" t="str">
        <f>IF(基本情報入力シート!C137="","",基本情報入力シート!C137)</f>
        <v/>
      </c>
      <c r="C108" s="78" t="str">
        <f>IF(基本情報入力シート!M137="","",基本情報入力シート!M137)</f>
        <v/>
      </c>
      <c r="D108" s="77" t="str">
        <f>IF(基本情報入力シート!R137="","",基本情報入力シート!R137)</f>
        <v/>
      </c>
      <c r="E108" s="149" t="str">
        <f>IF(基本情報入力シート!W137="","",基本情報入力シート!W137)</f>
        <v/>
      </c>
      <c r="F108" s="77" t="str">
        <f>IF(基本情報入力シート!X137="","",基本情報入力シート!X137)</f>
        <v/>
      </c>
      <c r="G108" s="160" t="str">
        <f>IF(基本情報入力シート!Y137="","",基本情報入力シート!Y137)</f>
        <v/>
      </c>
      <c r="H108" s="91" t="s">
        <v>8</v>
      </c>
      <c r="I108" s="95">
        <v>6</v>
      </c>
      <c r="J108" s="93" t="s">
        <v>95</v>
      </c>
      <c r="K108" s="276" t="str">
        <f>IF('別紙様式3-2（交付金）【入力用】'!K108="","",'別紙様式3-2（交付金）【入力用】'!K108)</f>
        <v/>
      </c>
      <c r="L108" s="96" t="s">
        <v>96</v>
      </c>
      <c r="M108" s="95">
        <v>6</v>
      </c>
      <c r="N108" s="96" t="s">
        <v>95</v>
      </c>
      <c r="O108" s="276" t="str">
        <f>IF('別紙様式3-2（交付金）【入力用】'!O108="","",'別紙様式3-2（交付金）【入力用】'!O108)</f>
        <v/>
      </c>
      <c r="P108" s="93" t="s">
        <v>98</v>
      </c>
      <c r="Q108" s="97" t="s">
        <v>99</v>
      </c>
      <c r="R108" s="98" t="str">
        <f t="shared" si="7"/>
        <v/>
      </c>
      <c r="S108" s="97" t="s">
        <v>100</v>
      </c>
      <c r="T108" s="280" t="str">
        <f>IF('別紙様式3-2（交付金）【入力用】'!T108="","",'別紙様式3-2（交付金）【入力用】'!T108)</f>
        <v/>
      </c>
      <c r="U108" s="280" t="str">
        <f>IF('別紙様式3-2（交付金）【入力用】'!U108="","",'別紙様式3-2（交付金）【入力用】'!U108)</f>
        <v/>
      </c>
      <c r="V108" s="280" t="str">
        <f>IF('別紙様式3-2（交付金）【入力用】'!V108="","",'別紙様式3-2（交付金）【入力用】'!V108)</f>
        <v/>
      </c>
      <c r="W108" s="281" t="str">
        <f>IF('別紙様式3-2（交付金）【入力用】'!W108="","",'別紙様式3-2（交付金）【入力用】'!W108)</f>
        <v/>
      </c>
      <c r="X108" s="262">
        <f t="shared" si="4"/>
        <v>0</v>
      </c>
      <c r="Y108" s="263">
        <f t="shared" si="5"/>
        <v>0</v>
      </c>
      <c r="Z108" s="79" t="str">
        <f>IFERROR(ROUNDDOWN(ROUND(#REF!*#REF!,0)*#REF!,0)*2,"")</f>
        <v/>
      </c>
    </row>
    <row r="109" spans="1:26" ht="36.75" customHeight="1">
      <c r="A109" s="80">
        <f t="shared" si="6"/>
        <v>99</v>
      </c>
      <c r="B109" s="77" t="str">
        <f>IF(基本情報入力シート!C138="","",基本情報入力シート!C138)</f>
        <v/>
      </c>
      <c r="C109" s="78" t="str">
        <f>IF(基本情報入力シート!M138="","",基本情報入力シート!M138)</f>
        <v/>
      </c>
      <c r="D109" s="77" t="str">
        <f>IF(基本情報入力シート!R138="","",基本情報入力シート!R138)</f>
        <v/>
      </c>
      <c r="E109" s="149" t="str">
        <f>IF(基本情報入力シート!W138="","",基本情報入力シート!W138)</f>
        <v/>
      </c>
      <c r="F109" s="77" t="str">
        <f>IF(基本情報入力シート!X138="","",基本情報入力シート!X138)</f>
        <v/>
      </c>
      <c r="G109" s="149" t="str">
        <f>IF(基本情報入力シート!Y138="","",基本情報入力シート!Y138)</f>
        <v/>
      </c>
      <c r="H109" s="91" t="s">
        <v>8</v>
      </c>
      <c r="I109" s="95">
        <v>6</v>
      </c>
      <c r="J109" s="93" t="s">
        <v>95</v>
      </c>
      <c r="K109" s="276" t="str">
        <f>IF('別紙様式3-2（交付金）【入力用】'!K109="","",'別紙様式3-2（交付金）【入力用】'!K109)</f>
        <v/>
      </c>
      <c r="L109" s="96" t="s">
        <v>96</v>
      </c>
      <c r="M109" s="95">
        <v>6</v>
      </c>
      <c r="N109" s="96" t="s">
        <v>95</v>
      </c>
      <c r="O109" s="276" t="str">
        <f>IF('別紙様式3-2（交付金）【入力用】'!O109="","",'別紙様式3-2（交付金）【入力用】'!O109)</f>
        <v/>
      </c>
      <c r="P109" s="93" t="s">
        <v>98</v>
      </c>
      <c r="Q109" s="97" t="s">
        <v>11</v>
      </c>
      <c r="R109" s="98" t="str">
        <f t="shared" si="7"/>
        <v/>
      </c>
      <c r="S109" s="97" t="s">
        <v>97</v>
      </c>
      <c r="T109" s="280" t="str">
        <f>IF('別紙様式3-2（交付金）【入力用】'!T109="","",'別紙様式3-2（交付金）【入力用】'!T109)</f>
        <v/>
      </c>
      <c r="U109" s="280" t="str">
        <f>IF('別紙様式3-2（交付金）【入力用】'!U109="","",'別紙様式3-2（交付金）【入力用】'!U109)</f>
        <v/>
      </c>
      <c r="V109" s="280" t="str">
        <f>IF('別紙様式3-2（交付金）【入力用】'!V109="","",'別紙様式3-2（交付金）【入力用】'!V109)</f>
        <v/>
      </c>
      <c r="W109" s="281" t="str">
        <f>IF('別紙様式3-2（交付金）【入力用】'!W109="","",'別紙様式3-2（交付金）【入力用】'!W109)</f>
        <v/>
      </c>
      <c r="X109" s="262">
        <f t="shared" si="4"/>
        <v>0</v>
      </c>
      <c r="Y109" s="263">
        <f t="shared" si="5"/>
        <v>0</v>
      </c>
      <c r="Z109" s="79" t="str">
        <f>IFERROR(ROUNDDOWN(ROUND(#REF!*#REF!,0)*#REF!,0)*2,"")</f>
        <v/>
      </c>
    </row>
    <row r="110" spans="1:26" ht="36.75" customHeight="1" thickBot="1">
      <c r="A110" s="81">
        <f t="shared" si="6"/>
        <v>100</v>
      </c>
      <c r="B110" s="88" t="str">
        <f>IF(基本情報入力シート!C139="","",基本情報入力シート!C139)</f>
        <v/>
      </c>
      <c r="C110" s="89" t="str">
        <f>IF(基本情報入力シート!M139="","",基本情報入力シート!M139)</f>
        <v/>
      </c>
      <c r="D110" s="88" t="str">
        <f>IF(基本情報入力シート!R139="","",基本情報入力シート!R139)</f>
        <v/>
      </c>
      <c r="E110" s="158" t="str">
        <f>IF(基本情報入力シート!W139="","",基本情報入力シート!W139)</f>
        <v/>
      </c>
      <c r="F110" s="88" t="str">
        <f>IF(基本情報入力シート!X139="","",基本情報入力シート!X139)</f>
        <v/>
      </c>
      <c r="G110" s="158" t="str">
        <f>IF(基本情報入力シート!Y139="","",基本情報入力シート!Y139)</f>
        <v/>
      </c>
      <c r="H110" s="138" t="s">
        <v>8</v>
      </c>
      <c r="I110" s="142">
        <v>6</v>
      </c>
      <c r="J110" s="140" t="s">
        <v>95</v>
      </c>
      <c r="K110" s="277" t="str">
        <f>IF('別紙様式3-2（交付金）【入力用】'!K110="","",'別紙様式3-2（交付金）【入力用】'!K110)</f>
        <v/>
      </c>
      <c r="L110" s="143" t="s">
        <v>96</v>
      </c>
      <c r="M110" s="142">
        <v>6</v>
      </c>
      <c r="N110" s="143" t="s">
        <v>95</v>
      </c>
      <c r="O110" s="277" t="str">
        <f>IF('別紙様式3-2（交付金）【入力用】'!O110="","",'別紙様式3-2（交付金）【入力用】'!O110)</f>
        <v/>
      </c>
      <c r="P110" s="140" t="s">
        <v>98</v>
      </c>
      <c r="Q110" s="144" t="s">
        <v>99</v>
      </c>
      <c r="R110" s="145" t="str">
        <f t="shared" si="7"/>
        <v/>
      </c>
      <c r="S110" s="144" t="s">
        <v>100</v>
      </c>
      <c r="T110" s="282" t="str">
        <f>IF('別紙様式3-2（交付金）【入力用】'!T110="","",'別紙様式3-2（交付金）【入力用】'!T110)</f>
        <v/>
      </c>
      <c r="U110" s="282" t="str">
        <f>IF('別紙様式3-2（交付金）【入力用】'!U110="","",'別紙様式3-2（交付金）【入力用】'!U110)</f>
        <v/>
      </c>
      <c r="V110" s="282" t="str">
        <f>IF('別紙様式3-2（交付金）【入力用】'!V110="","",'別紙様式3-2（交付金）【入力用】'!V110)</f>
        <v/>
      </c>
      <c r="W110" s="283" t="str">
        <f>IF('別紙様式3-2（交付金）【入力用】'!W110="","",'別紙様式3-2（交付金）【入力用】'!W110)</f>
        <v/>
      </c>
      <c r="X110" s="264">
        <f t="shared" si="4"/>
        <v>0</v>
      </c>
      <c r="Y110" s="265">
        <f t="shared" si="5"/>
        <v>0</v>
      </c>
      <c r="Z110" s="79" t="str">
        <f>IFERROR(ROUNDDOWN(ROUND(#REF!*#REF!,0)*#REF!,0)*2,"")</f>
        <v/>
      </c>
    </row>
  </sheetData>
  <sheetProtection sheet="1" objects="1" scenarios="1"/>
  <mergeCells count="14">
    <mergeCell ref="H8:S10"/>
    <mergeCell ref="T8:W9"/>
    <mergeCell ref="X8:X10"/>
    <mergeCell ref="Y9:Y10"/>
    <mergeCell ref="H3:Y6"/>
    <mergeCell ref="G8:G10"/>
    <mergeCell ref="A3:B3"/>
    <mergeCell ref="C3:F3"/>
    <mergeCell ref="A5:E5"/>
    <mergeCell ref="A8:A10"/>
    <mergeCell ref="B8:B10"/>
    <mergeCell ref="C8:C10"/>
    <mergeCell ref="D8:E9"/>
    <mergeCell ref="F8:F10"/>
  </mergeCells>
  <phoneticPr fontId="7"/>
  <dataValidations count="1">
    <dataValidation imeMode="halfAlpha" allowBlank="1" showInputMessage="1" showErrorMessage="1" sqref="K11:K110 I11:I110 M11:M110 F11:F110 B11:C110 O11:O110"/>
  </dataValidations>
  <printOptions horizontalCentered="1"/>
  <pageMargins left="0.39370078740157483" right="0.39370078740157483" top="0.6692913385826772" bottom="0.62992125984251968" header="0.31496062992125984" footer="0.35433070866141736"/>
  <pageSetup paperSize="9" scale="66" fitToHeight="0" orientation="landscape" r:id="rId1"/>
  <headerFooter alignWithMargins="0"/>
  <rowBreaks count="1" manualBreakCount="1">
    <brk id="30" max="3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showGridLines="0" view="pageBreakPreview" topLeftCell="A13" zoomScaleNormal="100" zoomScaleSheetLayoutView="100" workbookViewId="0">
      <selection activeCell="G24" sqref="G24:J24"/>
    </sheetView>
  </sheetViews>
  <sheetFormatPr defaultColWidth="9" defaultRowHeight="18" customHeight="1"/>
  <cols>
    <col min="1" max="19" width="4.77734375" style="205" customWidth="1"/>
    <col min="20" max="20" width="4.21875" style="205" customWidth="1"/>
    <col min="21" max="16384" width="9" style="205"/>
  </cols>
  <sheetData>
    <row r="1" spans="1:26" ht="18" customHeight="1" thickBot="1">
      <c r="A1" s="205" t="s">
        <v>1912</v>
      </c>
    </row>
    <row r="2" spans="1:26" ht="18" customHeight="1" thickBot="1">
      <c r="S2" s="48" t="str">
        <f>IF(AND(N37&lt;&gt;"",N38&lt;&gt;"",N39&lt;&gt;"",N40&lt;&gt;"",O4&lt;&gt;"",Q4&lt;&gt;"",K10&lt;&gt;"",K11&lt;&gt;"",O11&lt;&gt;"",G24&lt;&gt;""),"○","×")</f>
        <v>×</v>
      </c>
      <c r="T2" s="171"/>
      <c r="U2" s="306" t="s">
        <v>1897</v>
      </c>
      <c r="V2" s="307"/>
      <c r="W2" s="307"/>
      <c r="X2" s="307"/>
      <c r="Y2" s="307"/>
      <c r="Z2" s="308"/>
    </row>
    <row r="4" spans="1:26" ht="18" customHeight="1">
      <c r="N4" s="206" t="s">
        <v>1898</v>
      </c>
      <c r="O4" s="207" t="str">
        <f>IF('別紙様式3-1（交付金）'!G45="","",'別紙様式3-1（交付金）'!G45)</f>
        <v/>
      </c>
      <c r="P4" s="208" t="s">
        <v>1899</v>
      </c>
      <c r="Q4" s="207" t="str">
        <f>IF('別紙様式3-1（交付金）'!J45="","",'別紙様式3-1（交付金）'!J45)</f>
        <v/>
      </c>
      <c r="R4" s="208" t="s">
        <v>5</v>
      </c>
      <c r="U4" s="205" t="str">
        <f>CONCATENATE(N4,O4,P4,Q4,R4)</f>
        <v>令和 6 年月日</v>
      </c>
    </row>
    <row r="5" spans="1:26" ht="18" customHeight="1">
      <c r="U5" s="248" t="s">
        <v>1930</v>
      </c>
    </row>
    <row r="7" spans="1:26" ht="18" customHeight="1">
      <c r="A7" s="205" t="s">
        <v>1900</v>
      </c>
      <c r="C7" s="216"/>
      <c r="D7" s="216"/>
      <c r="E7" s="216"/>
    </row>
    <row r="10" spans="1:26" ht="18" customHeight="1">
      <c r="H10" s="569" t="s">
        <v>1901</v>
      </c>
      <c r="I10" s="569"/>
      <c r="K10" s="570" t="str">
        <f>IF(基本情報入力シート!M23="","",基本情報入力シート!M23)</f>
        <v/>
      </c>
      <c r="L10" s="570"/>
      <c r="M10" s="570"/>
      <c r="N10" s="570"/>
      <c r="O10" s="570"/>
      <c r="P10" s="570"/>
      <c r="Q10" s="570"/>
      <c r="R10" s="570"/>
      <c r="S10" s="570"/>
    </row>
    <row r="11" spans="1:26" ht="18" customHeight="1">
      <c r="H11" s="569" t="s">
        <v>1902</v>
      </c>
      <c r="I11" s="571"/>
      <c r="K11" s="570" t="str">
        <f>IF(基本情報入力シート!M27="","",基本情報入力シート!M27)</f>
        <v/>
      </c>
      <c r="L11" s="570"/>
      <c r="M11" s="570"/>
      <c r="O11" s="570" t="str">
        <f>IF(基本情報入力シート!M28="","",基本情報入力シート!M28)</f>
        <v/>
      </c>
      <c r="P11" s="570"/>
      <c r="Q11" s="570"/>
      <c r="R11" s="570"/>
    </row>
    <row r="12" spans="1:26" ht="18" customHeight="1">
      <c r="H12" s="572" t="s">
        <v>1903</v>
      </c>
      <c r="I12" s="573"/>
      <c r="K12" s="570"/>
      <c r="L12" s="570"/>
      <c r="M12" s="570"/>
      <c r="O12" s="570"/>
      <c r="P12" s="570"/>
      <c r="Q12" s="570"/>
      <c r="R12" s="570"/>
    </row>
    <row r="15" spans="1:26" ht="18" customHeight="1">
      <c r="A15" s="574" t="s">
        <v>1913</v>
      </c>
      <c r="B15" s="574"/>
      <c r="C15" s="574"/>
      <c r="D15" s="574"/>
      <c r="E15" s="574"/>
      <c r="F15" s="574"/>
      <c r="G15" s="574"/>
      <c r="H15" s="574"/>
      <c r="I15" s="574"/>
      <c r="J15" s="574"/>
      <c r="K15" s="574"/>
      <c r="L15" s="574"/>
      <c r="M15" s="574"/>
      <c r="N15" s="574"/>
      <c r="O15" s="574"/>
      <c r="P15" s="574"/>
      <c r="Q15" s="574"/>
      <c r="R15" s="574"/>
      <c r="S15" s="574"/>
    </row>
    <row r="17" spans="1:19" ht="18" customHeight="1">
      <c r="A17" s="575" t="s">
        <v>1914</v>
      </c>
      <c r="B17" s="575"/>
      <c r="C17" s="575"/>
      <c r="D17" s="575"/>
      <c r="E17" s="575"/>
      <c r="F17" s="575"/>
      <c r="G17" s="575"/>
      <c r="H17" s="575"/>
      <c r="I17" s="575"/>
      <c r="J17" s="575"/>
      <c r="K17" s="575"/>
      <c r="L17" s="575"/>
      <c r="M17" s="575"/>
      <c r="N17" s="575"/>
      <c r="O17" s="575"/>
      <c r="P17" s="575"/>
      <c r="Q17" s="575"/>
      <c r="R17" s="575"/>
      <c r="S17" s="575"/>
    </row>
    <row r="18" spans="1:19" ht="18" customHeight="1">
      <c r="A18" s="575"/>
      <c r="B18" s="575"/>
      <c r="C18" s="575"/>
      <c r="D18" s="575"/>
      <c r="E18" s="575"/>
      <c r="F18" s="575"/>
      <c r="G18" s="575"/>
      <c r="H18" s="575"/>
      <c r="I18" s="575"/>
      <c r="J18" s="575"/>
      <c r="K18" s="575"/>
      <c r="L18" s="575"/>
      <c r="M18" s="575"/>
      <c r="N18" s="575"/>
      <c r="O18" s="575"/>
      <c r="P18" s="575"/>
      <c r="Q18" s="575"/>
      <c r="R18" s="575"/>
      <c r="S18" s="575"/>
    </row>
    <row r="19" spans="1:19" ht="18" customHeight="1">
      <c r="A19" s="209"/>
      <c r="B19" s="209"/>
      <c r="C19" s="209"/>
      <c r="D19" s="209"/>
      <c r="E19" s="209"/>
      <c r="F19" s="209"/>
      <c r="G19" s="209"/>
      <c r="H19" s="209"/>
      <c r="I19" s="209"/>
      <c r="J19" s="209"/>
      <c r="K19" s="209"/>
      <c r="L19" s="209"/>
      <c r="M19" s="209"/>
      <c r="N19" s="209"/>
      <c r="O19" s="209"/>
      <c r="P19" s="209"/>
      <c r="Q19" s="209"/>
      <c r="R19" s="209"/>
      <c r="S19" s="209"/>
    </row>
    <row r="20" spans="1:19" ht="18" customHeight="1">
      <c r="A20" s="209"/>
      <c r="B20" s="209"/>
      <c r="C20" s="209"/>
      <c r="D20" s="209"/>
      <c r="E20" s="209"/>
      <c r="F20" s="209"/>
      <c r="G20" s="209"/>
      <c r="H20" s="209"/>
      <c r="I20" s="209"/>
      <c r="J20" s="209"/>
      <c r="K20" s="209"/>
      <c r="L20" s="209"/>
      <c r="M20" s="209"/>
      <c r="N20" s="209"/>
      <c r="O20" s="209"/>
      <c r="P20" s="209"/>
      <c r="Q20" s="209"/>
      <c r="R20" s="209"/>
      <c r="S20" s="209"/>
    </row>
    <row r="21" spans="1:19" ht="18" customHeight="1">
      <c r="A21" s="574" t="s">
        <v>1904</v>
      </c>
      <c r="B21" s="574"/>
      <c r="C21" s="574"/>
      <c r="D21" s="574"/>
      <c r="E21" s="574"/>
      <c r="F21" s="574"/>
      <c r="G21" s="574"/>
      <c r="H21" s="574"/>
      <c r="I21" s="574"/>
      <c r="J21" s="574"/>
      <c r="K21" s="574"/>
      <c r="L21" s="574"/>
      <c r="M21" s="574"/>
      <c r="N21" s="574"/>
      <c r="O21" s="574"/>
      <c r="P21" s="574"/>
      <c r="Q21" s="574"/>
      <c r="R21" s="574"/>
      <c r="S21" s="574"/>
    </row>
    <row r="22" spans="1:19" ht="18" customHeight="1">
      <c r="A22" s="210"/>
      <c r="B22" s="210"/>
      <c r="C22" s="210"/>
      <c r="D22" s="210"/>
      <c r="E22" s="210"/>
      <c r="F22" s="210"/>
      <c r="G22" s="210"/>
      <c r="H22" s="210"/>
      <c r="I22" s="210"/>
      <c r="J22" s="210"/>
      <c r="K22" s="210"/>
      <c r="L22" s="210"/>
      <c r="M22" s="210"/>
      <c r="N22" s="210"/>
      <c r="O22" s="210"/>
      <c r="P22" s="210"/>
      <c r="Q22" s="210"/>
      <c r="R22" s="210"/>
      <c r="S22" s="210"/>
    </row>
    <row r="24" spans="1:19" ht="18" customHeight="1">
      <c r="A24" s="205" t="s">
        <v>1917</v>
      </c>
      <c r="F24" s="211" t="s">
        <v>1905</v>
      </c>
      <c r="G24" s="576">
        <f>IF('別紙様式3-1（交付金）'!Z16="","",'別紙様式3-1（交付金）'!Z16)</f>
        <v>0</v>
      </c>
      <c r="H24" s="576"/>
      <c r="I24" s="576"/>
      <c r="J24" s="576"/>
      <c r="K24" s="205" t="s">
        <v>4</v>
      </c>
    </row>
    <row r="25" spans="1:19" ht="18" customHeight="1">
      <c r="C25" s="208"/>
      <c r="D25" s="208"/>
      <c r="E25" s="208"/>
      <c r="F25" s="208"/>
    </row>
    <row r="26" spans="1:19" ht="18" customHeight="1">
      <c r="A26" s="575" t="s">
        <v>1906</v>
      </c>
      <c r="B26" s="575"/>
      <c r="C26" s="575"/>
      <c r="D26" s="575"/>
      <c r="E26" s="575"/>
      <c r="F26" s="575"/>
      <c r="G26" s="575"/>
      <c r="H26" s="575"/>
      <c r="I26" s="575"/>
      <c r="J26" s="575"/>
      <c r="K26" s="575"/>
      <c r="L26" s="575"/>
      <c r="M26" s="575"/>
      <c r="N26" s="575"/>
      <c r="O26" s="575"/>
      <c r="P26" s="575"/>
      <c r="Q26" s="575"/>
      <c r="R26" s="575"/>
      <c r="S26" s="575"/>
    </row>
    <row r="27" spans="1:19" ht="18" customHeight="1">
      <c r="A27" s="568" t="s">
        <v>1907</v>
      </c>
      <c r="B27" s="568"/>
      <c r="C27" s="205" t="s">
        <v>1915</v>
      </c>
      <c r="S27" s="212"/>
    </row>
    <row r="28" spans="1:19" ht="18" customHeight="1">
      <c r="A28" s="568" t="s">
        <v>1908</v>
      </c>
      <c r="B28" s="568"/>
      <c r="C28" s="575" t="s">
        <v>1916</v>
      </c>
      <c r="D28" s="575"/>
      <c r="E28" s="575"/>
      <c r="F28" s="575"/>
      <c r="G28" s="575"/>
      <c r="H28" s="575"/>
      <c r="I28" s="575"/>
      <c r="J28" s="575"/>
      <c r="K28" s="575"/>
      <c r="L28" s="575"/>
      <c r="M28" s="575"/>
      <c r="N28" s="575"/>
      <c r="O28" s="575"/>
      <c r="P28" s="575"/>
      <c r="Q28" s="575"/>
      <c r="R28" s="575"/>
      <c r="S28" s="575"/>
    </row>
    <row r="29" spans="1:19" ht="18" customHeight="1">
      <c r="C29" s="575"/>
      <c r="D29" s="575"/>
      <c r="E29" s="575"/>
      <c r="F29" s="575"/>
      <c r="G29" s="575"/>
      <c r="H29" s="575"/>
      <c r="I29" s="575"/>
      <c r="J29" s="575"/>
      <c r="K29" s="575"/>
      <c r="L29" s="575"/>
      <c r="M29" s="575"/>
      <c r="N29" s="575"/>
      <c r="O29" s="575"/>
      <c r="P29" s="575"/>
      <c r="Q29" s="575"/>
      <c r="R29" s="575"/>
      <c r="S29" s="575"/>
    </row>
    <row r="30" spans="1:19" ht="18" customHeight="1">
      <c r="A30" s="568"/>
      <c r="B30" s="568"/>
      <c r="C30" s="575"/>
      <c r="D30" s="575"/>
      <c r="E30" s="575"/>
      <c r="F30" s="575"/>
      <c r="G30" s="575"/>
      <c r="H30" s="575"/>
      <c r="I30" s="575"/>
      <c r="J30" s="575"/>
      <c r="K30" s="575"/>
      <c r="L30" s="575"/>
      <c r="M30" s="209"/>
      <c r="N30" s="209"/>
      <c r="O30" s="209"/>
      <c r="P30" s="209"/>
      <c r="Q30" s="209"/>
      <c r="R30" s="209"/>
      <c r="S30" s="209"/>
    </row>
    <row r="31" spans="1:19" ht="18" customHeight="1">
      <c r="A31" s="213"/>
      <c r="C31" s="209"/>
      <c r="D31" s="209"/>
      <c r="E31" s="209"/>
      <c r="F31" s="209"/>
      <c r="G31" s="209"/>
      <c r="H31" s="209"/>
      <c r="I31" s="209"/>
      <c r="J31" s="209"/>
      <c r="K31" s="209"/>
      <c r="L31" s="209"/>
      <c r="M31" s="209"/>
      <c r="N31" s="209"/>
      <c r="O31" s="209"/>
      <c r="P31" s="209"/>
      <c r="Q31" s="209"/>
      <c r="R31" s="209"/>
      <c r="S31" s="209"/>
    </row>
    <row r="32" spans="1:19" ht="18" customHeight="1">
      <c r="A32" s="213"/>
      <c r="C32" s="209"/>
      <c r="D32" s="209"/>
      <c r="E32" s="209"/>
      <c r="F32" s="209"/>
      <c r="G32" s="209"/>
      <c r="H32" s="209"/>
      <c r="I32" s="209"/>
      <c r="J32" s="209"/>
      <c r="K32" s="209"/>
      <c r="L32" s="209"/>
      <c r="M32" s="209"/>
      <c r="N32" s="209"/>
      <c r="O32" s="209"/>
      <c r="P32" s="209"/>
      <c r="Q32" s="209"/>
      <c r="R32" s="209"/>
      <c r="S32" s="209"/>
    </row>
    <row r="33" spans="1:19" ht="18" customHeight="1">
      <c r="A33" s="213"/>
      <c r="C33" s="209"/>
      <c r="D33" s="209"/>
      <c r="E33" s="209"/>
      <c r="F33" s="209"/>
      <c r="G33" s="209"/>
      <c r="H33" s="209"/>
      <c r="I33" s="209"/>
      <c r="J33" s="209"/>
      <c r="K33" s="209"/>
      <c r="L33" s="209"/>
      <c r="M33" s="209"/>
      <c r="N33" s="209"/>
      <c r="O33" s="209"/>
      <c r="P33" s="209"/>
      <c r="Q33" s="209"/>
      <c r="R33" s="209"/>
      <c r="S33" s="209"/>
    </row>
    <row r="34" spans="1:19" ht="18" customHeight="1">
      <c r="A34" s="213"/>
      <c r="C34" s="209"/>
      <c r="D34" s="209"/>
      <c r="E34" s="209"/>
      <c r="F34" s="209"/>
      <c r="G34" s="209"/>
      <c r="H34" s="209"/>
      <c r="I34" s="209"/>
      <c r="J34" s="209"/>
      <c r="K34" s="209"/>
      <c r="L34" s="209"/>
      <c r="M34" s="209"/>
      <c r="N34" s="209"/>
      <c r="O34" s="209"/>
      <c r="P34" s="209"/>
      <c r="Q34" s="209"/>
      <c r="R34" s="209"/>
      <c r="S34" s="209"/>
    </row>
    <row r="35" spans="1:19" ht="18" customHeight="1">
      <c r="S35" s="212"/>
    </row>
    <row r="36" spans="1:19" ht="18" customHeight="1">
      <c r="K36" s="205" t="s">
        <v>1909</v>
      </c>
    </row>
    <row r="37" spans="1:19" ht="18" customHeight="1">
      <c r="A37" s="214"/>
      <c r="K37" s="577" t="s">
        <v>1910</v>
      </c>
      <c r="L37" s="577"/>
      <c r="M37" s="577"/>
      <c r="N37" s="578"/>
      <c r="O37" s="578"/>
      <c r="P37" s="578"/>
      <c r="Q37" s="578"/>
      <c r="R37" s="578"/>
      <c r="S37" s="578"/>
    </row>
    <row r="38" spans="1:19" ht="18" customHeight="1">
      <c r="A38" s="215"/>
      <c r="K38" s="577" t="s">
        <v>1911</v>
      </c>
      <c r="L38" s="577"/>
      <c r="M38" s="577"/>
      <c r="N38" s="578"/>
      <c r="O38" s="578"/>
      <c r="P38" s="578"/>
      <c r="Q38" s="578"/>
      <c r="R38" s="578"/>
      <c r="S38" s="578"/>
    </row>
    <row r="39" spans="1:19" ht="18" customHeight="1">
      <c r="K39" s="579" t="s">
        <v>16</v>
      </c>
      <c r="L39" s="577" t="s">
        <v>7</v>
      </c>
      <c r="M39" s="577"/>
      <c r="N39" s="578"/>
      <c r="O39" s="578"/>
      <c r="P39" s="578"/>
      <c r="Q39" s="578"/>
      <c r="R39" s="578"/>
      <c r="S39" s="578"/>
    </row>
    <row r="40" spans="1:19" ht="18" customHeight="1">
      <c r="K40" s="579"/>
      <c r="L40" s="577" t="s">
        <v>17</v>
      </c>
      <c r="M40" s="577"/>
      <c r="N40" s="578"/>
      <c r="O40" s="578"/>
      <c r="P40" s="578"/>
      <c r="Q40" s="578"/>
      <c r="R40" s="578"/>
      <c r="S40" s="578"/>
    </row>
  </sheetData>
  <sheetProtection sheet="1" objects="1" scenarios="1"/>
  <mergeCells count="26">
    <mergeCell ref="K38:M38"/>
    <mergeCell ref="N38:S38"/>
    <mergeCell ref="K39:K40"/>
    <mergeCell ref="L39:M39"/>
    <mergeCell ref="N39:S39"/>
    <mergeCell ref="L40:M40"/>
    <mergeCell ref="N40:S40"/>
    <mergeCell ref="A28:B28"/>
    <mergeCell ref="C28:S29"/>
    <mergeCell ref="A30:B30"/>
    <mergeCell ref="C30:L30"/>
    <mergeCell ref="K37:M37"/>
    <mergeCell ref="N37:S37"/>
    <mergeCell ref="A27:B27"/>
    <mergeCell ref="U2:Z2"/>
    <mergeCell ref="H10:I10"/>
    <mergeCell ref="K10:S10"/>
    <mergeCell ref="H11:I11"/>
    <mergeCell ref="K11:M12"/>
    <mergeCell ref="O11:R12"/>
    <mergeCell ref="H12:I12"/>
    <mergeCell ref="A15:S15"/>
    <mergeCell ref="A17:S18"/>
    <mergeCell ref="A21:S21"/>
    <mergeCell ref="G24:J24"/>
    <mergeCell ref="A26:S26"/>
  </mergeCells>
  <phoneticPr fontId="7"/>
  <printOptions horizontalCentered="1"/>
  <pageMargins left="0.78740157480314965" right="0.78740157480314965" top="0.98425196850393704" bottom="0.98425196850393704"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A26" sqref="A26"/>
    </sheetView>
  </sheetViews>
  <sheetFormatPr defaultColWidth="8.88671875" defaultRowHeight="13.2"/>
  <cols>
    <col min="1" max="1" width="41.21875" customWidth="1"/>
    <col min="5" max="5" width="9" style="152"/>
    <col min="6" max="6" width="10" style="152" customWidth="1"/>
  </cols>
  <sheetData>
    <row r="1" spans="1:8" ht="22.5" customHeight="1" thickBot="1">
      <c r="A1" s="150" t="s">
        <v>113</v>
      </c>
      <c r="C1" s="117" t="s">
        <v>112</v>
      </c>
      <c r="E1" s="117" t="s">
        <v>1835</v>
      </c>
    </row>
    <row r="2" spans="1:8" ht="39.75" customHeight="1" thickBot="1">
      <c r="A2" s="151" t="s">
        <v>6</v>
      </c>
      <c r="C2" s="118" t="s">
        <v>36</v>
      </c>
      <c r="E2" s="118" t="s">
        <v>36</v>
      </c>
      <c r="F2" s="153" t="s">
        <v>118</v>
      </c>
      <c r="H2" s="165" t="s">
        <v>1844</v>
      </c>
    </row>
    <row r="3" spans="1:8">
      <c r="A3" s="202" t="s">
        <v>1865</v>
      </c>
      <c r="C3" s="119" t="s">
        <v>48</v>
      </c>
      <c r="E3" s="154" t="s">
        <v>48</v>
      </c>
      <c r="F3" s="155" t="s">
        <v>119</v>
      </c>
      <c r="H3" s="166" t="s">
        <v>1845</v>
      </c>
    </row>
    <row r="4" spans="1:8" ht="13.8" thickBot="1">
      <c r="A4" s="203" t="s">
        <v>1866</v>
      </c>
      <c r="C4" s="120" t="s">
        <v>49</v>
      </c>
      <c r="E4" s="120" t="s">
        <v>48</v>
      </c>
      <c r="F4" s="156" t="s">
        <v>120</v>
      </c>
      <c r="H4" s="167"/>
    </row>
    <row r="5" spans="1:8">
      <c r="A5" s="203" t="s">
        <v>1867</v>
      </c>
      <c r="C5" s="120" t="s">
        <v>50</v>
      </c>
      <c r="E5" s="120" t="s">
        <v>48</v>
      </c>
      <c r="F5" s="156" t="s">
        <v>121</v>
      </c>
    </row>
    <row r="6" spans="1:8">
      <c r="A6" s="203" t="s">
        <v>1868</v>
      </c>
      <c r="C6" s="120" t="s">
        <v>51</v>
      </c>
      <c r="E6" s="120" t="s">
        <v>48</v>
      </c>
      <c r="F6" s="156" t="s">
        <v>122</v>
      </c>
    </row>
    <row r="7" spans="1:8">
      <c r="A7" s="203" t="s">
        <v>1869</v>
      </c>
      <c r="C7" s="120" t="s">
        <v>52</v>
      </c>
      <c r="E7" s="120" t="s">
        <v>48</v>
      </c>
      <c r="F7" s="156" t="s">
        <v>123</v>
      </c>
    </row>
    <row r="8" spans="1:8">
      <c r="A8" s="203" t="s">
        <v>1870</v>
      </c>
      <c r="C8" s="120" t="s">
        <v>53</v>
      </c>
      <c r="E8" s="120" t="s">
        <v>48</v>
      </c>
      <c r="F8" s="156" t="s">
        <v>124</v>
      </c>
    </row>
    <row r="9" spans="1:8">
      <c r="A9" s="203" t="s">
        <v>1871</v>
      </c>
      <c r="C9" s="120" t="s">
        <v>54</v>
      </c>
      <c r="E9" s="120" t="s">
        <v>48</v>
      </c>
      <c r="F9" s="156" t="s">
        <v>125</v>
      </c>
    </row>
    <row r="10" spans="1:8">
      <c r="A10" s="203" t="s">
        <v>1872</v>
      </c>
      <c r="C10" s="120" t="s">
        <v>55</v>
      </c>
      <c r="E10" s="120" t="s">
        <v>48</v>
      </c>
      <c r="F10" s="156" t="s">
        <v>126</v>
      </c>
    </row>
    <row r="11" spans="1:8">
      <c r="A11" s="203" t="s">
        <v>1873</v>
      </c>
      <c r="C11" s="120" t="s">
        <v>56</v>
      </c>
      <c r="E11" s="120" t="s">
        <v>48</v>
      </c>
      <c r="F11" s="156" t="s">
        <v>127</v>
      </c>
    </row>
    <row r="12" spans="1:8">
      <c r="A12" s="203" t="s">
        <v>1874</v>
      </c>
      <c r="C12" s="120" t="s">
        <v>57</v>
      </c>
      <c r="E12" s="120" t="s">
        <v>48</v>
      </c>
      <c r="F12" s="156" t="s">
        <v>128</v>
      </c>
    </row>
    <row r="13" spans="1:8">
      <c r="A13" s="203" t="s">
        <v>1875</v>
      </c>
      <c r="C13" s="120" t="s">
        <v>58</v>
      </c>
      <c r="E13" s="120" t="s">
        <v>48</v>
      </c>
      <c r="F13" s="156" t="s">
        <v>129</v>
      </c>
    </row>
    <row r="14" spans="1:8">
      <c r="A14" s="203" t="s">
        <v>1876</v>
      </c>
      <c r="C14" s="120" t="s">
        <v>59</v>
      </c>
      <c r="E14" s="120" t="s">
        <v>48</v>
      </c>
      <c r="F14" s="156" t="s">
        <v>130</v>
      </c>
    </row>
    <row r="15" spans="1:8">
      <c r="A15" s="203" t="s">
        <v>1877</v>
      </c>
      <c r="C15" s="120" t="s">
        <v>1836</v>
      </c>
      <c r="E15" s="120" t="s">
        <v>48</v>
      </c>
      <c r="F15" s="156" t="s">
        <v>131</v>
      </c>
    </row>
    <row r="16" spans="1:8">
      <c r="A16" s="203" t="s">
        <v>1878</v>
      </c>
      <c r="C16" s="120" t="s">
        <v>61</v>
      </c>
      <c r="E16" s="120" t="s">
        <v>48</v>
      </c>
      <c r="F16" s="156" t="s">
        <v>132</v>
      </c>
    </row>
    <row r="17" spans="1:6">
      <c r="A17" s="203" t="s">
        <v>1879</v>
      </c>
      <c r="C17" s="120" t="s">
        <v>62</v>
      </c>
      <c r="E17" s="120" t="s">
        <v>48</v>
      </c>
      <c r="F17" s="156" t="s">
        <v>133</v>
      </c>
    </row>
    <row r="18" spans="1:6">
      <c r="A18" s="203" t="s">
        <v>1880</v>
      </c>
      <c r="C18" s="120" t="s">
        <v>63</v>
      </c>
      <c r="E18" s="120" t="s">
        <v>48</v>
      </c>
      <c r="F18" s="156" t="s">
        <v>134</v>
      </c>
    </row>
    <row r="19" spans="1:6">
      <c r="A19" s="203" t="s">
        <v>1881</v>
      </c>
      <c r="C19" s="120" t="s">
        <v>64</v>
      </c>
      <c r="E19" s="120" t="s">
        <v>48</v>
      </c>
      <c r="F19" s="156" t="s">
        <v>135</v>
      </c>
    </row>
    <row r="20" spans="1:6">
      <c r="A20" s="203" t="s">
        <v>1882</v>
      </c>
      <c r="C20" s="120" t="s">
        <v>65</v>
      </c>
      <c r="E20" s="120" t="s">
        <v>48</v>
      </c>
      <c r="F20" s="156" t="s">
        <v>136</v>
      </c>
    </row>
    <row r="21" spans="1:6">
      <c r="A21" s="203" t="s">
        <v>1883</v>
      </c>
      <c r="C21" s="120" t="s">
        <v>66</v>
      </c>
      <c r="E21" s="120" t="s">
        <v>48</v>
      </c>
      <c r="F21" s="156" t="s">
        <v>137</v>
      </c>
    </row>
    <row r="22" spans="1:6" ht="13.8" thickBot="1">
      <c r="A22" s="224" t="s">
        <v>1922</v>
      </c>
      <c r="C22" s="120" t="s">
        <v>67</v>
      </c>
      <c r="E22" s="120" t="s">
        <v>48</v>
      </c>
      <c r="F22" s="156" t="s">
        <v>138</v>
      </c>
    </row>
    <row r="23" spans="1:6">
      <c r="C23" s="120" t="s">
        <v>68</v>
      </c>
      <c r="E23" s="120" t="s">
        <v>48</v>
      </c>
      <c r="F23" s="156" t="s">
        <v>139</v>
      </c>
    </row>
    <row r="24" spans="1:6">
      <c r="C24" s="120" t="s">
        <v>69</v>
      </c>
      <c r="E24" s="120" t="s">
        <v>48</v>
      </c>
      <c r="F24" s="156" t="s">
        <v>140</v>
      </c>
    </row>
    <row r="25" spans="1:6">
      <c r="C25" s="120" t="s">
        <v>70</v>
      </c>
      <c r="E25" s="120" t="s">
        <v>48</v>
      </c>
      <c r="F25" s="156" t="s">
        <v>141</v>
      </c>
    </row>
    <row r="26" spans="1:6">
      <c r="C26" s="120" t="s">
        <v>71</v>
      </c>
      <c r="E26" s="120" t="s">
        <v>48</v>
      </c>
      <c r="F26" s="156" t="s">
        <v>142</v>
      </c>
    </row>
    <row r="27" spans="1:6">
      <c r="C27" s="120" t="s">
        <v>72</v>
      </c>
      <c r="E27" s="120" t="s">
        <v>48</v>
      </c>
      <c r="F27" s="156" t="s">
        <v>143</v>
      </c>
    </row>
    <row r="28" spans="1:6">
      <c r="C28" s="120" t="s">
        <v>73</v>
      </c>
      <c r="E28" s="120" t="s">
        <v>48</v>
      </c>
      <c r="F28" s="156" t="s">
        <v>144</v>
      </c>
    </row>
    <row r="29" spans="1:6">
      <c r="C29" s="120" t="s">
        <v>74</v>
      </c>
      <c r="E29" s="120" t="s">
        <v>48</v>
      </c>
      <c r="F29" s="156" t="s">
        <v>145</v>
      </c>
    </row>
    <row r="30" spans="1:6">
      <c r="C30" s="120" t="s">
        <v>75</v>
      </c>
      <c r="E30" s="120" t="s">
        <v>48</v>
      </c>
      <c r="F30" s="156" t="s">
        <v>146</v>
      </c>
    </row>
    <row r="31" spans="1:6">
      <c r="C31" s="120" t="s">
        <v>76</v>
      </c>
      <c r="E31" s="120" t="s">
        <v>48</v>
      </c>
      <c r="F31" s="156" t="s">
        <v>147</v>
      </c>
    </row>
    <row r="32" spans="1:6">
      <c r="C32" s="120" t="s">
        <v>77</v>
      </c>
      <c r="E32" s="120" t="s">
        <v>48</v>
      </c>
      <c r="F32" s="156" t="s">
        <v>148</v>
      </c>
    </row>
    <row r="33" spans="3:6">
      <c r="C33" s="120" t="s">
        <v>78</v>
      </c>
      <c r="E33" s="120" t="s">
        <v>48</v>
      </c>
      <c r="F33" s="156" t="s">
        <v>149</v>
      </c>
    </row>
    <row r="34" spans="3:6">
      <c r="C34" s="120" t="s">
        <v>79</v>
      </c>
      <c r="E34" s="120" t="s">
        <v>48</v>
      </c>
      <c r="F34" s="156" t="s">
        <v>150</v>
      </c>
    </row>
    <row r="35" spans="3:6">
      <c r="C35" s="120" t="s">
        <v>80</v>
      </c>
      <c r="E35" s="120" t="s">
        <v>48</v>
      </c>
      <c r="F35" s="156" t="s">
        <v>151</v>
      </c>
    </row>
    <row r="36" spans="3:6">
      <c r="C36" s="120" t="s">
        <v>81</v>
      </c>
      <c r="E36" s="120" t="s">
        <v>48</v>
      </c>
      <c r="F36" s="156" t="s">
        <v>152</v>
      </c>
    </row>
    <row r="37" spans="3:6">
      <c r="C37" s="120" t="s">
        <v>82</v>
      </c>
      <c r="E37" s="120" t="s">
        <v>48</v>
      </c>
      <c r="F37" s="156" t="s">
        <v>153</v>
      </c>
    </row>
    <row r="38" spans="3:6">
      <c r="C38" s="120" t="s">
        <v>83</v>
      </c>
      <c r="E38" s="120" t="s">
        <v>48</v>
      </c>
      <c r="F38" s="156" t="s">
        <v>154</v>
      </c>
    </row>
    <row r="39" spans="3:6">
      <c r="C39" s="120" t="s">
        <v>84</v>
      </c>
      <c r="E39" s="120" t="s">
        <v>48</v>
      </c>
      <c r="F39" s="156" t="s">
        <v>155</v>
      </c>
    </row>
    <row r="40" spans="3:6">
      <c r="C40" s="120" t="s">
        <v>85</v>
      </c>
      <c r="E40" s="120" t="s">
        <v>48</v>
      </c>
      <c r="F40" s="156" t="s">
        <v>156</v>
      </c>
    </row>
    <row r="41" spans="3:6">
      <c r="C41" s="120" t="s">
        <v>86</v>
      </c>
      <c r="E41" s="120" t="s">
        <v>48</v>
      </c>
      <c r="F41" s="156" t="s">
        <v>157</v>
      </c>
    </row>
    <row r="42" spans="3:6">
      <c r="C42" s="120" t="s">
        <v>87</v>
      </c>
      <c r="E42" s="120" t="s">
        <v>48</v>
      </c>
      <c r="F42" s="156" t="s">
        <v>158</v>
      </c>
    </row>
    <row r="43" spans="3:6">
      <c r="C43" s="120" t="s">
        <v>88</v>
      </c>
      <c r="E43" s="120" t="s">
        <v>48</v>
      </c>
      <c r="F43" s="156" t="s">
        <v>159</v>
      </c>
    </row>
    <row r="44" spans="3:6">
      <c r="C44" s="120" t="s">
        <v>89</v>
      </c>
      <c r="E44" s="120" t="s">
        <v>48</v>
      </c>
      <c r="F44" s="156" t="s">
        <v>160</v>
      </c>
    </row>
    <row r="45" spans="3:6">
      <c r="C45" s="120" t="s">
        <v>90</v>
      </c>
      <c r="E45" s="120" t="s">
        <v>48</v>
      </c>
      <c r="F45" s="156" t="s">
        <v>161</v>
      </c>
    </row>
    <row r="46" spans="3:6">
      <c r="C46" s="120" t="s">
        <v>91</v>
      </c>
      <c r="E46" s="120" t="s">
        <v>48</v>
      </c>
      <c r="F46" s="156" t="s">
        <v>162</v>
      </c>
    </row>
    <row r="47" spans="3:6">
      <c r="C47" s="120" t="s">
        <v>92</v>
      </c>
      <c r="E47" s="120" t="s">
        <v>48</v>
      </c>
      <c r="F47" s="156" t="s">
        <v>163</v>
      </c>
    </row>
    <row r="48" spans="3:6">
      <c r="C48" s="120" t="s">
        <v>93</v>
      </c>
      <c r="E48" s="120" t="s">
        <v>48</v>
      </c>
      <c r="F48" s="156" t="s">
        <v>164</v>
      </c>
    </row>
    <row r="49" spans="3:6" ht="13.8" thickBot="1">
      <c r="C49" s="121" t="s">
        <v>94</v>
      </c>
      <c r="E49" s="120" t="s">
        <v>48</v>
      </c>
      <c r="F49" s="156" t="s">
        <v>165</v>
      </c>
    </row>
    <row r="50" spans="3:6">
      <c r="E50" s="120" t="s">
        <v>48</v>
      </c>
      <c r="F50" s="156" t="s">
        <v>166</v>
      </c>
    </row>
    <row r="51" spans="3:6">
      <c r="E51" s="120" t="s">
        <v>48</v>
      </c>
      <c r="F51" s="156" t="s">
        <v>167</v>
      </c>
    </row>
    <row r="52" spans="3:6">
      <c r="E52" s="120" t="s">
        <v>48</v>
      </c>
      <c r="F52" s="156" t="s">
        <v>168</v>
      </c>
    </row>
    <row r="53" spans="3:6">
      <c r="E53" s="120" t="s">
        <v>48</v>
      </c>
      <c r="F53" s="156" t="s">
        <v>169</v>
      </c>
    </row>
    <row r="54" spans="3:6">
      <c r="E54" s="120" t="s">
        <v>48</v>
      </c>
      <c r="F54" s="156" t="s">
        <v>170</v>
      </c>
    </row>
    <row r="55" spans="3:6">
      <c r="E55" s="120" t="s">
        <v>48</v>
      </c>
      <c r="F55" s="156" t="s">
        <v>171</v>
      </c>
    </row>
    <row r="56" spans="3:6">
      <c r="E56" s="120" t="s">
        <v>48</v>
      </c>
      <c r="F56" s="156" t="s">
        <v>172</v>
      </c>
    </row>
    <row r="57" spans="3:6">
      <c r="E57" s="120" t="s">
        <v>48</v>
      </c>
      <c r="F57" s="156" t="s">
        <v>173</v>
      </c>
    </row>
    <row r="58" spans="3:6">
      <c r="E58" s="120" t="s">
        <v>48</v>
      </c>
      <c r="F58" s="156" t="s">
        <v>174</v>
      </c>
    </row>
    <row r="59" spans="3:6">
      <c r="E59" s="120" t="s">
        <v>48</v>
      </c>
      <c r="F59" s="156" t="s">
        <v>175</v>
      </c>
    </row>
    <row r="60" spans="3:6">
      <c r="E60" s="120" t="s">
        <v>48</v>
      </c>
      <c r="F60" s="156" t="s">
        <v>176</v>
      </c>
    </row>
    <row r="61" spans="3:6">
      <c r="E61" s="120" t="s">
        <v>48</v>
      </c>
      <c r="F61" s="156" t="s">
        <v>177</v>
      </c>
    </row>
    <row r="62" spans="3:6">
      <c r="E62" s="120" t="s">
        <v>48</v>
      </c>
      <c r="F62" s="156" t="s">
        <v>178</v>
      </c>
    </row>
    <row r="63" spans="3:6">
      <c r="E63" s="120" t="s">
        <v>48</v>
      </c>
      <c r="F63" s="156" t="s">
        <v>179</v>
      </c>
    </row>
    <row r="64" spans="3:6">
      <c r="E64" s="120" t="s">
        <v>48</v>
      </c>
      <c r="F64" s="156" t="s">
        <v>180</v>
      </c>
    </row>
    <row r="65" spans="5:6">
      <c r="E65" s="120" t="s">
        <v>48</v>
      </c>
      <c r="F65" s="156" t="s">
        <v>181</v>
      </c>
    </row>
    <row r="66" spans="5:6">
      <c r="E66" s="120" t="s">
        <v>48</v>
      </c>
      <c r="F66" s="156" t="s">
        <v>182</v>
      </c>
    </row>
    <row r="67" spans="5:6">
      <c r="E67" s="120" t="s">
        <v>48</v>
      </c>
      <c r="F67" s="156" t="s">
        <v>183</v>
      </c>
    </row>
    <row r="68" spans="5:6">
      <c r="E68" s="120" t="s">
        <v>48</v>
      </c>
      <c r="F68" s="156" t="s">
        <v>184</v>
      </c>
    </row>
    <row r="69" spans="5:6">
      <c r="E69" s="120" t="s">
        <v>48</v>
      </c>
      <c r="F69" s="156" t="s">
        <v>185</v>
      </c>
    </row>
    <row r="70" spans="5:6">
      <c r="E70" s="120" t="s">
        <v>48</v>
      </c>
      <c r="F70" s="156" t="s">
        <v>186</v>
      </c>
    </row>
    <row r="71" spans="5:6">
      <c r="E71" s="120" t="s">
        <v>48</v>
      </c>
      <c r="F71" s="156" t="s">
        <v>187</v>
      </c>
    </row>
    <row r="72" spans="5:6">
      <c r="E72" s="120" t="s">
        <v>48</v>
      </c>
      <c r="F72" s="156" t="s">
        <v>188</v>
      </c>
    </row>
    <row r="73" spans="5:6">
      <c r="E73" s="120" t="s">
        <v>48</v>
      </c>
      <c r="F73" s="156" t="s">
        <v>189</v>
      </c>
    </row>
    <row r="74" spans="5:6">
      <c r="E74" s="120" t="s">
        <v>48</v>
      </c>
      <c r="F74" s="156" t="s">
        <v>190</v>
      </c>
    </row>
    <row r="75" spans="5:6">
      <c r="E75" s="120" t="s">
        <v>48</v>
      </c>
      <c r="F75" s="156" t="s">
        <v>191</v>
      </c>
    </row>
    <row r="76" spans="5:6">
      <c r="E76" s="120" t="s">
        <v>48</v>
      </c>
      <c r="F76" s="156" t="s">
        <v>192</v>
      </c>
    </row>
    <row r="77" spans="5:6">
      <c r="E77" s="120" t="s">
        <v>48</v>
      </c>
      <c r="F77" s="156" t="s">
        <v>193</v>
      </c>
    </row>
    <row r="78" spans="5:6">
      <c r="E78" s="120" t="s">
        <v>48</v>
      </c>
      <c r="F78" s="156" t="s">
        <v>194</v>
      </c>
    </row>
    <row r="79" spans="5:6">
      <c r="E79" s="120" t="s">
        <v>48</v>
      </c>
      <c r="F79" s="156" t="s">
        <v>195</v>
      </c>
    </row>
    <row r="80" spans="5:6">
      <c r="E80" s="120" t="s">
        <v>48</v>
      </c>
      <c r="F80" s="156" t="s">
        <v>196</v>
      </c>
    </row>
    <row r="81" spans="5:6">
      <c r="E81" s="120" t="s">
        <v>48</v>
      </c>
      <c r="F81" s="156" t="s">
        <v>197</v>
      </c>
    </row>
    <row r="82" spans="5:6">
      <c r="E82" s="120" t="s">
        <v>48</v>
      </c>
      <c r="F82" s="156" t="s">
        <v>198</v>
      </c>
    </row>
    <row r="83" spans="5:6">
      <c r="E83" s="120" t="s">
        <v>48</v>
      </c>
      <c r="F83" s="156" t="s">
        <v>199</v>
      </c>
    </row>
    <row r="84" spans="5:6">
      <c r="E84" s="120" t="s">
        <v>48</v>
      </c>
      <c r="F84" s="156" t="s">
        <v>200</v>
      </c>
    </row>
    <row r="85" spans="5:6">
      <c r="E85" s="120" t="s">
        <v>48</v>
      </c>
      <c r="F85" s="156" t="s">
        <v>201</v>
      </c>
    </row>
    <row r="86" spans="5:6">
      <c r="E86" s="120" t="s">
        <v>48</v>
      </c>
      <c r="F86" s="156" t="s">
        <v>202</v>
      </c>
    </row>
    <row r="87" spans="5:6">
      <c r="E87" s="120" t="s">
        <v>48</v>
      </c>
      <c r="F87" s="156" t="s">
        <v>203</v>
      </c>
    </row>
    <row r="88" spans="5:6">
      <c r="E88" s="120" t="s">
        <v>48</v>
      </c>
      <c r="F88" s="156" t="s">
        <v>204</v>
      </c>
    </row>
    <row r="89" spans="5:6">
      <c r="E89" s="120" t="s">
        <v>48</v>
      </c>
      <c r="F89" s="156" t="s">
        <v>205</v>
      </c>
    </row>
    <row r="90" spans="5:6">
      <c r="E90" s="120" t="s">
        <v>48</v>
      </c>
      <c r="F90" s="156" t="s">
        <v>206</v>
      </c>
    </row>
    <row r="91" spans="5:6">
      <c r="E91" s="120" t="s">
        <v>48</v>
      </c>
      <c r="F91" s="156" t="s">
        <v>207</v>
      </c>
    </row>
    <row r="92" spans="5:6">
      <c r="E92" s="120" t="s">
        <v>48</v>
      </c>
      <c r="F92" s="156" t="s">
        <v>208</v>
      </c>
    </row>
    <row r="93" spans="5:6">
      <c r="E93" s="120" t="s">
        <v>48</v>
      </c>
      <c r="F93" s="156" t="s">
        <v>209</v>
      </c>
    </row>
    <row r="94" spans="5:6">
      <c r="E94" s="120" t="s">
        <v>48</v>
      </c>
      <c r="F94" s="156" t="s">
        <v>210</v>
      </c>
    </row>
    <row r="95" spans="5:6">
      <c r="E95" s="120" t="s">
        <v>48</v>
      </c>
      <c r="F95" s="156" t="s">
        <v>211</v>
      </c>
    </row>
    <row r="96" spans="5:6">
      <c r="E96" s="120" t="s">
        <v>48</v>
      </c>
      <c r="F96" s="156" t="s">
        <v>212</v>
      </c>
    </row>
    <row r="97" spans="5:6">
      <c r="E97" s="120" t="s">
        <v>48</v>
      </c>
      <c r="F97" s="156" t="s">
        <v>213</v>
      </c>
    </row>
    <row r="98" spans="5:6">
      <c r="E98" s="120" t="s">
        <v>48</v>
      </c>
      <c r="F98" s="156" t="s">
        <v>214</v>
      </c>
    </row>
    <row r="99" spans="5:6">
      <c r="E99" s="120" t="s">
        <v>48</v>
      </c>
      <c r="F99" s="156" t="s">
        <v>215</v>
      </c>
    </row>
    <row r="100" spans="5:6">
      <c r="E100" s="120" t="s">
        <v>48</v>
      </c>
      <c r="F100" s="156" t="s">
        <v>216</v>
      </c>
    </row>
    <row r="101" spans="5:6">
      <c r="E101" s="120" t="s">
        <v>48</v>
      </c>
      <c r="F101" s="156" t="s">
        <v>217</v>
      </c>
    </row>
    <row r="102" spans="5:6">
      <c r="E102" s="120" t="s">
        <v>48</v>
      </c>
      <c r="F102" s="156" t="s">
        <v>218</v>
      </c>
    </row>
    <row r="103" spans="5:6">
      <c r="E103" s="120" t="s">
        <v>48</v>
      </c>
      <c r="F103" s="156" t="s">
        <v>219</v>
      </c>
    </row>
    <row r="104" spans="5:6">
      <c r="E104" s="120" t="s">
        <v>48</v>
      </c>
      <c r="F104" s="156" t="s">
        <v>220</v>
      </c>
    </row>
    <row r="105" spans="5:6">
      <c r="E105" s="120" t="s">
        <v>48</v>
      </c>
      <c r="F105" s="156" t="s">
        <v>221</v>
      </c>
    </row>
    <row r="106" spans="5:6">
      <c r="E106" s="120" t="s">
        <v>48</v>
      </c>
      <c r="F106" s="156" t="s">
        <v>222</v>
      </c>
    </row>
    <row r="107" spans="5:6">
      <c r="E107" s="120" t="s">
        <v>48</v>
      </c>
      <c r="F107" s="156" t="s">
        <v>223</v>
      </c>
    </row>
    <row r="108" spans="5:6">
      <c r="E108" s="120" t="s">
        <v>48</v>
      </c>
      <c r="F108" s="156" t="s">
        <v>224</v>
      </c>
    </row>
    <row r="109" spans="5:6">
      <c r="E109" s="120" t="s">
        <v>48</v>
      </c>
      <c r="F109" s="156" t="s">
        <v>225</v>
      </c>
    </row>
    <row r="110" spans="5:6">
      <c r="E110" s="120" t="s">
        <v>48</v>
      </c>
      <c r="F110" s="156" t="s">
        <v>226</v>
      </c>
    </row>
    <row r="111" spans="5:6">
      <c r="E111" s="120" t="s">
        <v>48</v>
      </c>
      <c r="F111" s="156" t="s">
        <v>227</v>
      </c>
    </row>
    <row r="112" spans="5:6">
      <c r="E112" s="120" t="s">
        <v>48</v>
      </c>
      <c r="F112" s="156" t="s">
        <v>228</v>
      </c>
    </row>
    <row r="113" spans="5:6">
      <c r="E113" s="120" t="s">
        <v>48</v>
      </c>
      <c r="F113" s="156" t="s">
        <v>229</v>
      </c>
    </row>
    <row r="114" spans="5:6">
      <c r="E114" s="120" t="s">
        <v>48</v>
      </c>
      <c r="F114" s="156" t="s">
        <v>230</v>
      </c>
    </row>
    <row r="115" spans="5:6">
      <c r="E115" s="120" t="s">
        <v>48</v>
      </c>
      <c r="F115" s="156" t="s">
        <v>231</v>
      </c>
    </row>
    <row r="116" spans="5:6">
      <c r="E116" s="120" t="s">
        <v>48</v>
      </c>
      <c r="F116" s="156" t="s">
        <v>232</v>
      </c>
    </row>
    <row r="117" spans="5:6">
      <c r="E117" s="120" t="s">
        <v>48</v>
      </c>
      <c r="F117" s="156" t="s">
        <v>233</v>
      </c>
    </row>
    <row r="118" spans="5:6">
      <c r="E118" s="120" t="s">
        <v>48</v>
      </c>
      <c r="F118" s="156" t="s">
        <v>234</v>
      </c>
    </row>
    <row r="119" spans="5:6">
      <c r="E119" s="120" t="s">
        <v>48</v>
      </c>
      <c r="F119" s="156" t="s">
        <v>235</v>
      </c>
    </row>
    <row r="120" spans="5:6">
      <c r="E120" s="120" t="s">
        <v>48</v>
      </c>
      <c r="F120" s="156" t="s">
        <v>236</v>
      </c>
    </row>
    <row r="121" spans="5:6">
      <c r="E121" s="120" t="s">
        <v>48</v>
      </c>
      <c r="F121" s="156" t="s">
        <v>237</v>
      </c>
    </row>
    <row r="122" spans="5:6">
      <c r="E122" s="120" t="s">
        <v>48</v>
      </c>
      <c r="F122" s="156" t="s">
        <v>238</v>
      </c>
    </row>
    <row r="123" spans="5:6">
      <c r="E123" s="120" t="s">
        <v>48</v>
      </c>
      <c r="F123" s="156" t="s">
        <v>239</v>
      </c>
    </row>
    <row r="124" spans="5:6">
      <c r="E124" s="120" t="s">
        <v>48</v>
      </c>
      <c r="F124" s="156" t="s">
        <v>240</v>
      </c>
    </row>
    <row r="125" spans="5:6">
      <c r="E125" s="120" t="s">
        <v>48</v>
      </c>
      <c r="F125" s="156" t="s">
        <v>241</v>
      </c>
    </row>
    <row r="126" spans="5:6">
      <c r="E126" s="120" t="s">
        <v>48</v>
      </c>
      <c r="F126" s="156" t="s">
        <v>242</v>
      </c>
    </row>
    <row r="127" spans="5:6">
      <c r="E127" s="120" t="s">
        <v>48</v>
      </c>
      <c r="F127" s="156" t="s">
        <v>243</v>
      </c>
    </row>
    <row r="128" spans="5:6">
      <c r="E128" s="120" t="s">
        <v>48</v>
      </c>
      <c r="F128" s="156" t="s">
        <v>244</v>
      </c>
    </row>
    <row r="129" spans="5:6">
      <c r="E129" s="120" t="s">
        <v>48</v>
      </c>
      <c r="F129" s="156" t="s">
        <v>245</v>
      </c>
    </row>
    <row r="130" spans="5:6">
      <c r="E130" s="120" t="s">
        <v>48</v>
      </c>
      <c r="F130" s="156" t="s">
        <v>246</v>
      </c>
    </row>
    <row r="131" spans="5:6">
      <c r="E131" s="120" t="s">
        <v>48</v>
      </c>
      <c r="F131" s="156" t="s">
        <v>247</v>
      </c>
    </row>
    <row r="132" spans="5:6">
      <c r="E132" s="120" t="s">
        <v>48</v>
      </c>
      <c r="F132" s="156" t="s">
        <v>248</v>
      </c>
    </row>
    <row r="133" spans="5:6">
      <c r="E133" s="120" t="s">
        <v>48</v>
      </c>
      <c r="F133" s="156" t="s">
        <v>249</v>
      </c>
    </row>
    <row r="134" spans="5:6">
      <c r="E134" s="120" t="s">
        <v>48</v>
      </c>
      <c r="F134" s="156" t="s">
        <v>250</v>
      </c>
    </row>
    <row r="135" spans="5:6">
      <c r="E135" s="120" t="s">
        <v>48</v>
      </c>
      <c r="F135" s="156" t="s">
        <v>251</v>
      </c>
    </row>
    <row r="136" spans="5:6">
      <c r="E136" s="120" t="s">
        <v>48</v>
      </c>
      <c r="F136" s="156" t="s">
        <v>252</v>
      </c>
    </row>
    <row r="137" spans="5:6">
      <c r="E137" s="120" t="s">
        <v>48</v>
      </c>
      <c r="F137" s="156" t="s">
        <v>253</v>
      </c>
    </row>
    <row r="138" spans="5:6">
      <c r="E138" s="120" t="s">
        <v>48</v>
      </c>
      <c r="F138" s="156" t="s">
        <v>254</v>
      </c>
    </row>
    <row r="139" spans="5:6">
      <c r="E139" s="120" t="s">
        <v>48</v>
      </c>
      <c r="F139" s="156" t="s">
        <v>255</v>
      </c>
    </row>
    <row r="140" spans="5:6">
      <c r="E140" s="120" t="s">
        <v>48</v>
      </c>
      <c r="F140" s="156" t="s">
        <v>256</v>
      </c>
    </row>
    <row r="141" spans="5:6">
      <c r="E141" s="120" t="s">
        <v>48</v>
      </c>
      <c r="F141" s="156" t="s">
        <v>257</v>
      </c>
    </row>
    <row r="142" spans="5:6">
      <c r="E142" s="120" t="s">
        <v>48</v>
      </c>
      <c r="F142" s="156" t="s">
        <v>258</v>
      </c>
    </row>
    <row r="143" spans="5:6">
      <c r="E143" s="120" t="s">
        <v>48</v>
      </c>
      <c r="F143" s="156" t="s">
        <v>259</v>
      </c>
    </row>
    <row r="144" spans="5:6">
      <c r="E144" s="120" t="s">
        <v>48</v>
      </c>
      <c r="F144" s="156" t="s">
        <v>260</v>
      </c>
    </row>
    <row r="145" spans="5:6">
      <c r="E145" s="120" t="s">
        <v>48</v>
      </c>
      <c r="F145" s="156" t="s">
        <v>261</v>
      </c>
    </row>
    <row r="146" spans="5:6">
      <c r="E146" s="120" t="s">
        <v>48</v>
      </c>
      <c r="F146" s="156" t="s">
        <v>262</v>
      </c>
    </row>
    <row r="147" spans="5:6">
      <c r="E147" s="120" t="s">
        <v>48</v>
      </c>
      <c r="F147" s="156" t="s">
        <v>263</v>
      </c>
    </row>
    <row r="148" spans="5:6">
      <c r="E148" s="120" t="s">
        <v>48</v>
      </c>
      <c r="F148" s="156" t="s">
        <v>264</v>
      </c>
    </row>
    <row r="149" spans="5:6">
      <c r="E149" s="120" t="s">
        <v>48</v>
      </c>
      <c r="F149" s="156" t="s">
        <v>265</v>
      </c>
    </row>
    <row r="150" spans="5:6">
      <c r="E150" s="120" t="s">
        <v>48</v>
      </c>
      <c r="F150" s="156" t="s">
        <v>266</v>
      </c>
    </row>
    <row r="151" spans="5:6">
      <c r="E151" s="120" t="s">
        <v>48</v>
      </c>
      <c r="F151" s="156" t="s">
        <v>267</v>
      </c>
    </row>
    <row r="152" spans="5:6">
      <c r="E152" s="120" t="s">
        <v>48</v>
      </c>
      <c r="F152" s="156" t="s">
        <v>268</v>
      </c>
    </row>
    <row r="153" spans="5:6">
      <c r="E153" s="120" t="s">
        <v>48</v>
      </c>
      <c r="F153" s="156" t="s">
        <v>269</v>
      </c>
    </row>
    <row r="154" spans="5:6">
      <c r="E154" s="120" t="s">
        <v>48</v>
      </c>
      <c r="F154" s="156" t="s">
        <v>270</v>
      </c>
    </row>
    <row r="155" spans="5:6">
      <c r="E155" s="120" t="s">
        <v>48</v>
      </c>
      <c r="F155" s="156" t="s">
        <v>271</v>
      </c>
    </row>
    <row r="156" spans="5:6">
      <c r="E156" s="120" t="s">
        <v>48</v>
      </c>
      <c r="F156" s="156" t="s">
        <v>272</v>
      </c>
    </row>
    <row r="157" spans="5:6">
      <c r="E157" s="120" t="s">
        <v>48</v>
      </c>
      <c r="F157" s="156" t="s">
        <v>273</v>
      </c>
    </row>
    <row r="158" spans="5:6">
      <c r="E158" s="120" t="s">
        <v>48</v>
      </c>
      <c r="F158" s="156" t="s">
        <v>274</v>
      </c>
    </row>
    <row r="159" spans="5:6">
      <c r="E159" s="120" t="s">
        <v>48</v>
      </c>
      <c r="F159" s="156" t="s">
        <v>275</v>
      </c>
    </row>
    <row r="160" spans="5:6">
      <c r="E160" s="120" t="s">
        <v>48</v>
      </c>
      <c r="F160" s="156" t="s">
        <v>276</v>
      </c>
    </row>
    <row r="161" spans="5:6">
      <c r="E161" s="120" t="s">
        <v>48</v>
      </c>
      <c r="F161" s="156" t="s">
        <v>277</v>
      </c>
    </row>
    <row r="162" spans="5:6">
      <c r="E162" s="120" t="s">
        <v>48</v>
      </c>
      <c r="F162" s="156" t="s">
        <v>278</v>
      </c>
    </row>
    <row r="163" spans="5:6">
      <c r="E163" s="120" t="s">
        <v>48</v>
      </c>
      <c r="F163" s="156" t="s">
        <v>279</v>
      </c>
    </row>
    <row r="164" spans="5:6">
      <c r="E164" s="120" t="s">
        <v>48</v>
      </c>
      <c r="F164" s="156" t="s">
        <v>280</v>
      </c>
    </row>
    <row r="165" spans="5:6">
      <c r="E165" s="120" t="s">
        <v>48</v>
      </c>
      <c r="F165" s="156" t="s">
        <v>281</v>
      </c>
    </row>
    <row r="166" spans="5:6">
      <c r="E166" s="120" t="s">
        <v>48</v>
      </c>
      <c r="F166" s="156" t="s">
        <v>282</v>
      </c>
    </row>
    <row r="167" spans="5:6">
      <c r="E167" s="120" t="s">
        <v>48</v>
      </c>
      <c r="F167" s="156" t="s">
        <v>283</v>
      </c>
    </row>
    <row r="168" spans="5:6">
      <c r="E168" s="120" t="s">
        <v>48</v>
      </c>
      <c r="F168" s="156" t="s">
        <v>284</v>
      </c>
    </row>
    <row r="169" spans="5:6">
      <c r="E169" s="120" t="s">
        <v>48</v>
      </c>
      <c r="F169" s="156" t="s">
        <v>285</v>
      </c>
    </row>
    <row r="170" spans="5:6">
      <c r="E170" s="120" t="s">
        <v>48</v>
      </c>
      <c r="F170" s="156" t="s">
        <v>286</v>
      </c>
    </row>
    <row r="171" spans="5:6">
      <c r="E171" s="120" t="s">
        <v>48</v>
      </c>
      <c r="F171" s="156" t="s">
        <v>287</v>
      </c>
    </row>
    <row r="172" spans="5:6">
      <c r="E172" s="120" t="s">
        <v>48</v>
      </c>
      <c r="F172" s="156" t="s">
        <v>288</v>
      </c>
    </row>
    <row r="173" spans="5:6">
      <c r="E173" s="120" t="s">
        <v>48</v>
      </c>
      <c r="F173" s="156" t="s">
        <v>289</v>
      </c>
    </row>
    <row r="174" spans="5:6">
      <c r="E174" s="120" t="s">
        <v>48</v>
      </c>
      <c r="F174" s="156" t="s">
        <v>290</v>
      </c>
    </row>
    <row r="175" spans="5:6">
      <c r="E175" s="120" t="s">
        <v>48</v>
      </c>
      <c r="F175" s="156" t="s">
        <v>291</v>
      </c>
    </row>
    <row r="176" spans="5:6">
      <c r="E176" s="120" t="s">
        <v>48</v>
      </c>
      <c r="F176" s="156" t="s">
        <v>292</v>
      </c>
    </row>
    <row r="177" spans="5:6">
      <c r="E177" s="120" t="s">
        <v>48</v>
      </c>
      <c r="F177" s="156" t="s">
        <v>293</v>
      </c>
    </row>
    <row r="178" spans="5:6">
      <c r="E178" s="120" t="s">
        <v>48</v>
      </c>
      <c r="F178" s="156" t="s">
        <v>294</v>
      </c>
    </row>
    <row r="179" spans="5:6">
      <c r="E179" s="120" t="s">
        <v>48</v>
      </c>
      <c r="F179" s="156" t="s">
        <v>295</v>
      </c>
    </row>
    <row r="180" spans="5:6">
      <c r="E180" s="120" t="s">
        <v>48</v>
      </c>
      <c r="F180" s="156" t="s">
        <v>296</v>
      </c>
    </row>
    <row r="181" spans="5:6">
      <c r="E181" s="120" t="s">
        <v>48</v>
      </c>
      <c r="F181" s="156" t="s">
        <v>297</v>
      </c>
    </row>
    <row r="182" spans="5:6">
      <c r="E182" s="120" t="s">
        <v>48</v>
      </c>
      <c r="F182" s="156" t="s">
        <v>298</v>
      </c>
    </row>
    <row r="183" spans="5:6">
      <c r="E183" s="120" t="s">
        <v>48</v>
      </c>
      <c r="F183" s="156" t="s">
        <v>299</v>
      </c>
    </row>
    <row r="184" spans="5:6">
      <c r="E184" s="120" t="s">
        <v>48</v>
      </c>
      <c r="F184" s="156" t="s">
        <v>300</v>
      </c>
    </row>
    <row r="185" spans="5:6">
      <c r="E185" s="120" t="s">
        <v>48</v>
      </c>
      <c r="F185" s="156" t="s">
        <v>301</v>
      </c>
    </row>
    <row r="186" spans="5:6">
      <c r="E186" s="120" t="s">
        <v>48</v>
      </c>
      <c r="F186" s="156" t="s">
        <v>302</v>
      </c>
    </row>
    <row r="187" spans="5:6">
      <c r="E187" s="120" t="s">
        <v>48</v>
      </c>
      <c r="F187" s="156" t="s">
        <v>303</v>
      </c>
    </row>
    <row r="188" spans="5:6">
      <c r="E188" s="120" t="s">
        <v>49</v>
      </c>
      <c r="F188" s="156" t="s">
        <v>304</v>
      </c>
    </row>
    <row r="189" spans="5:6">
      <c r="E189" s="120" t="s">
        <v>49</v>
      </c>
      <c r="F189" s="156" t="s">
        <v>305</v>
      </c>
    </row>
    <row r="190" spans="5:6">
      <c r="E190" s="120" t="s">
        <v>49</v>
      </c>
      <c r="F190" s="156" t="s">
        <v>306</v>
      </c>
    </row>
    <row r="191" spans="5:6">
      <c r="E191" s="120" t="s">
        <v>49</v>
      </c>
      <c r="F191" s="156" t="s">
        <v>307</v>
      </c>
    </row>
    <row r="192" spans="5:6">
      <c r="E192" s="120" t="s">
        <v>49</v>
      </c>
      <c r="F192" s="156" t="s">
        <v>308</v>
      </c>
    </row>
    <row r="193" spans="5:6">
      <c r="E193" s="120" t="s">
        <v>49</v>
      </c>
      <c r="F193" s="156" t="s">
        <v>309</v>
      </c>
    </row>
    <row r="194" spans="5:6">
      <c r="E194" s="120" t="s">
        <v>49</v>
      </c>
      <c r="F194" s="156" t="s">
        <v>310</v>
      </c>
    </row>
    <row r="195" spans="5:6">
      <c r="E195" s="120" t="s">
        <v>49</v>
      </c>
      <c r="F195" s="156" t="s">
        <v>311</v>
      </c>
    </row>
    <row r="196" spans="5:6">
      <c r="E196" s="120" t="s">
        <v>49</v>
      </c>
      <c r="F196" s="156" t="s">
        <v>312</v>
      </c>
    </row>
    <row r="197" spans="5:6">
      <c r="E197" s="120" t="s">
        <v>49</v>
      </c>
      <c r="F197" s="156" t="s">
        <v>313</v>
      </c>
    </row>
    <row r="198" spans="5:6">
      <c r="E198" s="120" t="s">
        <v>49</v>
      </c>
      <c r="F198" s="156" t="s">
        <v>314</v>
      </c>
    </row>
    <row r="199" spans="5:6">
      <c r="E199" s="120" t="s">
        <v>49</v>
      </c>
      <c r="F199" s="156" t="s">
        <v>315</v>
      </c>
    </row>
    <row r="200" spans="5:6">
      <c r="E200" s="120" t="s">
        <v>49</v>
      </c>
      <c r="F200" s="156" t="s">
        <v>316</v>
      </c>
    </row>
    <row r="201" spans="5:6">
      <c r="E201" s="120" t="s">
        <v>49</v>
      </c>
      <c r="F201" s="156" t="s">
        <v>317</v>
      </c>
    </row>
    <row r="202" spans="5:6">
      <c r="E202" s="120" t="s">
        <v>49</v>
      </c>
      <c r="F202" s="156" t="s">
        <v>318</v>
      </c>
    </row>
    <row r="203" spans="5:6">
      <c r="E203" s="120" t="s">
        <v>49</v>
      </c>
      <c r="F203" s="156" t="s">
        <v>319</v>
      </c>
    </row>
    <row r="204" spans="5:6">
      <c r="E204" s="120" t="s">
        <v>49</v>
      </c>
      <c r="F204" s="156" t="s">
        <v>320</v>
      </c>
    </row>
    <row r="205" spans="5:6">
      <c r="E205" s="120" t="s">
        <v>49</v>
      </c>
      <c r="F205" s="156" t="s">
        <v>321</v>
      </c>
    </row>
    <row r="206" spans="5:6">
      <c r="E206" s="120" t="s">
        <v>49</v>
      </c>
      <c r="F206" s="156" t="s">
        <v>322</v>
      </c>
    </row>
    <row r="207" spans="5:6">
      <c r="E207" s="120" t="s">
        <v>49</v>
      </c>
      <c r="F207" s="156" t="s">
        <v>323</v>
      </c>
    </row>
    <row r="208" spans="5:6">
      <c r="E208" s="120" t="s">
        <v>49</v>
      </c>
      <c r="F208" s="156" t="s">
        <v>324</v>
      </c>
    </row>
    <row r="209" spans="5:6">
      <c r="E209" s="120" t="s">
        <v>49</v>
      </c>
      <c r="F209" s="156" t="s">
        <v>325</v>
      </c>
    </row>
    <row r="210" spans="5:6">
      <c r="E210" s="120" t="s">
        <v>49</v>
      </c>
      <c r="F210" s="156" t="s">
        <v>326</v>
      </c>
    </row>
    <row r="211" spans="5:6">
      <c r="E211" s="120" t="s">
        <v>49</v>
      </c>
      <c r="F211" s="156" t="s">
        <v>327</v>
      </c>
    </row>
    <row r="212" spans="5:6">
      <c r="E212" s="120" t="s">
        <v>49</v>
      </c>
      <c r="F212" s="156" t="s">
        <v>328</v>
      </c>
    </row>
    <row r="213" spans="5:6">
      <c r="E213" s="120" t="s">
        <v>49</v>
      </c>
      <c r="F213" s="156" t="s">
        <v>329</v>
      </c>
    </row>
    <row r="214" spans="5:6">
      <c r="E214" s="120" t="s">
        <v>49</v>
      </c>
      <c r="F214" s="156" t="s">
        <v>330</v>
      </c>
    </row>
    <row r="215" spans="5:6">
      <c r="E215" s="120" t="s">
        <v>49</v>
      </c>
      <c r="F215" s="156" t="s">
        <v>331</v>
      </c>
    </row>
    <row r="216" spans="5:6">
      <c r="E216" s="120" t="s">
        <v>49</v>
      </c>
      <c r="F216" s="156" t="s">
        <v>332</v>
      </c>
    </row>
    <row r="217" spans="5:6">
      <c r="E217" s="120" t="s">
        <v>49</v>
      </c>
      <c r="F217" s="156" t="s">
        <v>333</v>
      </c>
    </row>
    <row r="218" spans="5:6">
      <c r="E218" s="120" t="s">
        <v>49</v>
      </c>
      <c r="F218" s="156" t="s">
        <v>334</v>
      </c>
    </row>
    <row r="219" spans="5:6">
      <c r="E219" s="120" t="s">
        <v>49</v>
      </c>
      <c r="F219" s="156" t="s">
        <v>335</v>
      </c>
    </row>
    <row r="220" spans="5:6">
      <c r="E220" s="120" t="s">
        <v>49</v>
      </c>
      <c r="F220" s="156" t="s">
        <v>336</v>
      </c>
    </row>
    <row r="221" spans="5:6">
      <c r="E221" s="120" t="s">
        <v>49</v>
      </c>
      <c r="F221" s="156" t="s">
        <v>337</v>
      </c>
    </row>
    <row r="222" spans="5:6">
      <c r="E222" s="120" t="s">
        <v>49</v>
      </c>
      <c r="F222" s="156" t="s">
        <v>338</v>
      </c>
    </row>
    <row r="223" spans="5:6">
      <c r="E223" s="120" t="s">
        <v>49</v>
      </c>
      <c r="F223" s="156" t="s">
        <v>339</v>
      </c>
    </row>
    <row r="224" spans="5:6">
      <c r="E224" s="120" t="s">
        <v>49</v>
      </c>
      <c r="F224" s="156" t="s">
        <v>340</v>
      </c>
    </row>
    <row r="225" spans="5:6">
      <c r="E225" s="120" t="s">
        <v>49</v>
      </c>
      <c r="F225" s="156" t="s">
        <v>341</v>
      </c>
    </row>
    <row r="226" spans="5:6">
      <c r="E226" s="120" t="s">
        <v>49</v>
      </c>
      <c r="F226" s="156" t="s">
        <v>342</v>
      </c>
    </row>
    <row r="227" spans="5:6">
      <c r="E227" s="120" t="s">
        <v>49</v>
      </c>
      <c r="F227" s="156" t="s">
        <v>343</v>
      </c>
    </row>
    <row r="228" spans="5:6">
      <c r="E228" s="120" t="s">
        <v>50</v>
      </c>
      <c r="F228" s="156" t="s">
        <v>344</v>
      </c>
    </row>
    <row r="229" spans="5:6">
      <c r="E229" s="120" t="s">
        <v>50</v>
      </c>
      <c r="F229" s="156" t="s">
        <v>345</v>
      </c>
    </row>
    <row r="230" spans="5:6">
      <c r="E230" s="120" t="s">
        <v>50</v>
      </c>
      <c r="F230" s="156" t="s">
        <v>346</v>
      </c>
    </row>
    <row r="231" spans="5:6">
      <c r="E231" s="120" t="s">
        <v>50</v>
      </c>
      <c r="F231" s="156" t="s">
        <v>347</v>
      </c>
    </row>
    <row r="232" spans="5:6">
      <c r="E232" s="120" t="s">
        <v>50</v>
      </c>
      <c r="F232" s="156" t="s">
        <v>348</v>
      </c>
    </row>
    <row r="233" spans="5:6">
      <c r="E233" s="120" t="s">
        <v>50</v>
      </c>
      <c r="F233" s="156" t="s">
        <v>349</v>
      </c>
    </row>
    <row r="234" spans="5:6">
      <c r="E234" s="120" t="s">
        <v>50</v>
      </c>
      <c r="F234" s="156" t="s">
        <v>350</v>
      </c>
    </row>
    <row r="235" spans="5:6">
      <c r="E235" s="120" t="s">
        <v>50</v>
      </c>
      <c r="F235" s="156" t="s">
        <v>351</v>
      </c>
    </row>
    <row r="236" spans="5:6">
      <c r="E236" s="120" t="s">
        <v>50</v>
      </c>
      <c r="F236" s="156" t="s">
        <v>352</v>
      </c>
    </row>
    <row r="237" spans="5:6">
      <c r="E237" s="120" t="s">
        <v>50</v>
      </c>
      <c r="F237" s="156" t="s">
        <v>353</v>
      </c>
    </row>
    <row r="238" spans="5:6">
      <c r="E238" s="120" t="s">
        <v>50</v>
      </c>
      <c r="F238" s="156" t="s">
        <v>354</v>
      </c>
    </row>
    <row r="239" spans="5:6">
      <c r="E239" s="120" t="s">
        <v>50</v>
      </c>
      <c r="F239" s="156" t="s">
        <v>355</v>
      </c>
    </row>
    <row r="240" spans="5:6">
      <c r="E240" s="120" t="s">
        <v>50</v>
      </c>
      <c r="F240" s="156" t="s">
        <v>356</v>
      </c>
    </row>
    <row r="241" spans="5:6">
      <c r="E241" s="120" t="s">
        <v>50</v>
      </c>
      <c r="F241" s="156" t="s">
        <v>357</v>
      </c>
    </row>
    <row r="242" spans="5:6">
      <c r="E242" s="120" t="s">
        <v>50</v>
      </c>
      <c r="F242" s="156" t="s">
        <v>358</v>
      </c>
    </row>
    <row r="243" spans="5:6">
      <c r="E243" s="120" t="s">
        <v>50</v>
      </c>
      <c r="F243" s="156" t="s">
        <v>359</v>
      </c>
    </row>
    <row r="244" spans="5:6">
      <c r="E244" s="120" t="s">
        <v>50</v>
      </c>
      <c r="F244" s="156" t="s">
        <v>360</v>
      </c>
    </row>
    <row r="245" spans="5:6">
      <c r="E245" s="120" t="s">
        <v>50</v>
      </c>
      <c r="F245" s="156" t="s">
        <v>361</v>
      </c>
    </row>
    <row r="246" spans="5:6">
      <c r="E246" s="120" t="s">
        <v>50</v>
      </c>
      <c r="F246" s="156" t="s">
        <v>362</v>
      </c>
    </row>
    <row r="247" spans="5:6">
      <c r="E247" s="120" t="s">
        <v>50</v>
      </c>
      <c r="F247" s="156" t="s">
        <v>363</v>
      </c>
    </row>
    <row r="248" spans="5:6">
      <c r="E248" s="120" t="s">
        <v>50</v>
      </c>
      <c r="F248" s="156" t="s">
        <v>364</v>
      </c>
    </row>
    <row r="249" spans="5:6">
      <c r="E249" s="120" t="s">
        <v>50</v>
      </c>
      <c r="F249" s="156" t="s">
        <v>365</v>
      </c>
    </row>
    <row r="250" spans="5:6">
      <c r="E250" s="120" t="s">
        <v>50</v>
      </c>
      <c r="F250" s="156" t="s">
        <v>366</v>
      </c>
    </row>
    <row r="251" spans="5:6">
      <c r="E251" s="120" t="s">
        <v>50</v>
      </c>
      <c r="F251" s="156" t="s">
        <v>367</v>
      </c>
    </row>
    <row r="252" spans="5:6">
      <c r="E252" s="120" t="s">
        <v>50</v>
      </c>
      <c r="F252" s="156" t="s">
        <v>368</v>
      </c>
    </row>
    <row r="253" spans="5:6">
      <c r="E253" s="120" t="s">
        <v>50</v>
      </c>
      <c r="F253" s="156" t="s">
        <v>369</v>
      </c>
    </row>
    <row r="254" spans="5:6">
      <c r="E254" s="120" t="s">
        <v>50</v>
      </c>
      <c r="F254" s="156" t="s">
        <v>370</v>
      </c>
    </row>
    <row r="255" spans="5:6">
      <c r="E255" s="120" t="s">
        <v>50</v>
      </c>
      <c r="F255" s="156" t="s">
        <v>371</v>
      </c>
    </row>
    <row r="256" spans="5:6">
      <c r="E256" s="120" t="s">
        <v>50</v>
      </c>
      <c r="F256" s="156" t="s">
        <v>372</v>
      </c>
    </row>
    <row r="257" spans="5:6">
      <c r="E257" s="120" t="s">
        <v>50</v>
      </c>
      <c r="F257" s="156" t="s">
        <v>373</v>
      </c>
    </row>
    <row r="258" spans="5:6">
      <c r="E258" s="120" t="s">
        <v>50</v>
      </c>
      <c r="F258" s="156" t="s">
        <v>374</v>
      </c>
    </row>
    <row r="259" spans="5:6">
      <c r="E259" s="120" t="s">
        <v>50</v>
      </c>
      <c r="F259" s="156" t="s">
        <v>375</v>
      </c>
    </row>
    <row r="260" spans="5:6">
      <c r="E260" s="120" t="s">
        <v>50</v>
      </c>
      <c r="F260" s="156" t="s">
        <v>376</v>
      </c>
    </row>
    <row r="261" spans="5:6">
      <c r="E261" s="120" t="s">
        <v>51</v>
      </c>
      <c r="F261" s="156" t="s">
        <v>377</v>
      </c>
    </row>
    <row r="262" spans="5:6">
      <c r="E262" s="120" t="s">
        <v>51</v>
      </c>
      <c r="F262" s="156" t="s">
        <v>378</v>
      </c>
    </row>
    <row r="263" spans="5:6">
      <c r="E263" s="120" t="s">
        <v>51</v>
      </c>
      <c r="F263" s="156" t="s">
        <v>379</v>
      </c>
    </row>
    <row r="264" spans="5:6">
      <c r="E264" s="120" t="s">
        <v>51</v>
      </c>
      <c r="F264" s="156" t="s">
        <v>380</v>
      </c>
    </row>
    <row r="265" spans="5:6">
      <c r="E265" s="120" t="s">
        <v>51</v>
      </c>
      <c r="F265" s="156" t="s">
        <v>381</v>
      </c>
    </row>
    <row r="266" spans="5:6">
      <c r="E266" s="120" t="s">
        <v>51</v>
      </c>
      <c r="F266" s="156" t="s">
        <v>382</v>
      </c>
    </row>
    <row r="267" spans="5:6">
      <c r="E267" s="120" t="s">
        <v>51</v>
      </c>
      <c r="F267" s="156" t="s">
        <v>383</v>
      </c>
    </row>
    <row r="268" spans="5:6">
      <c r="E268" s="120" t="s">
        <v>51</v>
      </c>
      <c r="F268" s="156" t="s">
        <v>384</v>
      </c>
    </row>
    <row r="269" spans="5:6">
      <c r="E269" s="120" t="s">
        <v>51</v>
      </c>
      <c r="F269" s="156" t="s">
        <v>385</v>
      </c>
    </row>
    <row r="270" spans="5:6">
      <c r="E270" s="120" t="s">
        <v>51</v>
      </c>
      <c r="F270" s="156" t="s">
        <v>386</v>
      </c>
    </row>
    <row r="271" spans="5:6">
      <c r="E271" s="120" t="s">
        <v>51</v>
      </c>
      <c r="F271" s="156" t="s">
        <v>387</v>
      </c>
    </row>
    <row r="272" spans="5:6">
      <c r="E272" s="120" t="s">
        <v>51</v>
      </c>
      <c r="F272" s="156" t="s">
        <v>388</v>
      </c>
    </row>
    <row r="273" spans="5:6">
      <c r="E273" s="120" t="s">
        <v>51</v>
      </c>
      <c r="F273" s="156" t="s">
        <v>389</v>
      </c>
    </row>
    <row r="274" spans="5:6">
      <c r="E274" s="120" t="s">
        <v>51</v>
      </c>
      <c r="F274" s="156" t="s">
        <v>390</v>
      </c>
    </row>
    <row r="275" spans="5:6">
      <c r="E275" s="120" t="s">
        <v>51</v>
      </c>
      <c r="F275" s="156" t="s">
        <v>391</v>
      </c>
    </row>
    <row r="276" spans="5:6">
      <c r="E276" s="120" t="s">
        <v>51</v>
      </c>
      <c r="F276" s="156" t="s">
        <v>392</v>
      </c>
    </row>
    <row r="277" spans="5:6">
      <c r="E277" s="120" t="s">
        <v>51</v>
      </c>
      <c r="F277" s="156" t="s">
        <v>393</v>
      </c>
    </row>
    <row r="278" spans="5:6">
      <c r="E278" s="120" t="s">
        <v>51</v>
      </c>
      <c r="F278" s="156" t="s">
        <v>394</v>
      </c>
    </row>
    <row r="279" spans="5:6">
      <c r="E279" s="120" t="s">
        <v>51</v>
      </c>
      <c r="F279" s="156" t="s">
        <v>395</v>
      </c>
    </row>
    <row r="280" spans="5:6">
      <c r="E280" s="120" t="s">
        <v>51</v>
      </c>
      <c r="F280" s="156" t="s">
        <v>396</v>
      </c>
    </row>
    <row r="281" spans="5:6">
      <c r="E281" s="120" t="s">
        <v>51</v>
      </c>
      <c r="F281" s="156" t="s">
        <v>397</v>
      </c>
    </row>
    <row r="282" spans="5:6">
      <c r="E282" s="120" t="s">
        <v>51</v>
      </c>
      <c r="F282" s="156" t="s">
        <v>398</v>
      </c>
    </row>
    <row r="283" spans="5:6">
      <c r="E283" s="120" t="s">
        <v>51</v>
      </c>
      <c r="F283" s="156" t="s">
        <v>399</v>
      </c>
    </row>
    <row r="284" spans="5:6">
      <c r="E284" s="120" t="s">
        <v>51</v>
      </c>
      <c r="F284" s="156" t="s">
        <v>400</v>
      </c>
    </row>
    <row r="285" spans="5:6">
      <c r="E285" s="120" t="s">
        <v>51</v>
      </c>
      <c r="F285" s="156" t="s">
        <v>401</v>
      </c>
    </row>
    <row r="286" spans="5:6">
      <c r="E286" s="120" t="s">
        <v>51</v>
      </c>
      <c r="F286" s="156" t="s">
        <v>402</v>
      </c>
    </row>
    <row r="287" spans="5:6">
      <c r="E287" s="120" t="s">
        <v>51</v>
      </c>
      <c r="F287" s="156" t="s">
        <v>403</v>
      </c>
    </row>
    <row r="288" spans="5:6">
      <c r="E288" s="120" t="s">
        <v>51</v>
      </c>
      <c r="F288" s="156" t="s">
        <v>404</v>
      </c>
    </row>
    <row r="289" spans="5:6">
      <c r="E289" s="120" t="s">
        <v>51</v>
      </c>
      <c r="F289" s="156" t="s">
        <v>405</v>
      </c>
    </row>
    <row r="290" spans="5:6">
      <c r="E290" s="120" t="s">
        <v>51</v>
      </c>
      <c r="F290" s="156" t="s">
        <v>406</v>
      </c>
    </row>
    <row r="291" spans="5:6">
      <c r="E291" s="120" t="s">
        <v>51</v>
      </c>
      <c r="F291" s="156" t="s">
        <v>407</v>
      </c>
    </row>
    <row r="292" spans="5:6">
      <c r="E292" s="120" t="s">
        <v>51</v>
      </c>
      <c r="F292" s="156" t="s">
        <v>408</v>
      </c>
    </row>
    <row r="293" spans="5:6">
      <c r="E293" s="120" t="s">
        <v>51</v>
      </c>
      <c r="F293" s="156" t="s">
        <v>409</v>
      </c>
    </row>
    <row r="294" spans="5:6">
      <c r="E294" s="120" t="s">
        <v>51</v>
      </c>
      <c r="F294" s="156" t="s">
        <v>410</v>
      </c>
    </row>
    <row r="295" spans="5:6">
      <c r="E295" s="120" t="s">
        <v>51</v>
      </c>
      <c r="F295" s="156" t="s">
        <v>411</v>
      </c>
    </row>
    <row r="296" spans="5:6">
      <c r="E296" s="120" t="s">
        <v>52</v>
      </c>
      <c r="F296" s="156" t="s">
        <v>412</v>
      </c>
    </row>
    <row r="297" spans="5:6">
      <c r="E297" s="120" t="s">
        <v>52</v>
      </c>
      <c r="F297" s="156" t="s">
        <v>413</v>
      </c>
    </row>
    <row r="298" spans="5:6">
      <c r="E298" s="120" t="s">
        <v>52</v>
      </c>
      <c r="F298" s="156" t="s">
        <v>414</v>
      </c>
    </row>
    <row r="299" spans="5:6">
      <c r="E299" s="120" t="s">
        <v>52</v>
      </c>
      <c r="F299" s="156" t="s">
        <v>415</v>
      </c>
    </row>
    <row r="300" spans="5:6">
      <c r="E300" s="120" t="s">
        <v>52</v>
      </c>
      <c r="F300" s="156" t="s">
        <v>416</v>
      </c>
    </row>
    <row r="301" spans="5:6">
      <c r="E301" s="120" t="s">
        <v>52</v>
      </c>
      <c r="F301" s="156" t="s">
        <v>417</v>
      </c>
    </row>
    <row r="302" spans="5:6">
      <c r="E302" s="120" t="s">
        <v>52</v>
      </c>
      <c r="F302" s="156" t="s">
        <v>418</v>
      </c>
    </row>
    <row r="303" spans="5:6">
      <c r="E303" s="120" t="s">
        <v>52</v>
      </c>
      <c r="F303" s="156" t="s">
        <v>419</v>
      </c>
    </row>
    <row r="304" spans="5:6">
      <c r="E304" s="120" t="s">
        <v>52</v>
      </c>
      <c r="F304" s="156" t="s">
        <v>420</v>
      </c>
    </row>
    <row r="305" spans="5:6">
      <c r="E305" s="120" t="s">
        <v>52</v>
      </c>
      <c r="F305" s="156" t="s">
        <v>421</v>
      </c>
    </row>
    <row r="306" spans="5:6">
      <c r="E306" s="120" t="s">
        <v>52</v>
      </c>
      <c r="F306" s="156" t="s">
        <v>422</v>
      </c>
    </row>
    <row r="307" spans="5:6">
      <c r="E307" s="120" t="s">
        <v>52</v>
      </c>
      <c r="F307" s="156" t="s">
        <v>423</v>
      </c>
    </row>
    <row r="308" spans="5:6">
      <c r="E308" s="120" t="s">
        <v>52</v>
      </c>
      <c r="F308" s="156" t="s">
        <v>424</v>
      </c>
    </row>
    <row r="309" spans="5:6">
      <c r="E309" s="120" t="s">
        <v>52</v>
      </c>
      <c r="F309" s="156" t="s">
        <v>425</v>
      </c>
    </row>
    <row r="310" spans="5:6">
      <c r="E310" s="120" t="s">
        <v>52</v>
      </c>
      <c r="F310" s="156" t="s">
        <v>426</v>
      </c>
    </row>
    <row r="311" spans="5:6">
      <c r="E311" s="120" t="s">
        <v>52</v>
      </c>
      <c r="F311" s="156" t="s">
        <v>427</v>
      </c>
    </row>
    <row r="312" spans="5:6">
      <c r="E312" s="120" t="s">
        <v>52</v>
      </c>
      <c r="F312" s="156" t="s">
        <v>428</v>
      </c>
    </row>
    <row r="313" spans="5:6">
      <c r="E313" s="120" t="s">
        <v>52</v>
      </c>
      <c r="F313" s="156" t="s">
        <v>429</v>
      </c>
    </row>
    <row r="314" spans="5:6">
      <c r="E314" s="120" t="s">
        <v>52</v>
      </c>
      <c r="F314" s="156" t="s">
        <v>430</v>
      </c>
    </row>
    <row r="315" spans="5:6">
      <c r="E315" s="120" t="s">
        <v>52</v>
      </c>
      <c r="F315" s="156" t="s">
        <v>431</v>
      </c>
    </row>
    <row r="316" spans="5:6">
      <c r="E316" s="120" t="s">
        <v>52</v>
      </c>
      <c r="F316" s="156" t="s">
        <v>432</v>
      </c>
    </row>
    <row r="317" spans="5:6">
      <c r="E317" s="120" t="s">
        <v>52</v>
      </c>
      <c r="F317" s="156" t="s">
        <v>433</v>
      </c>
    </row>
    <row r="318" spans="5:6">
      <c r="E318" s="120" t="s">
        <v>52</v>
      </c>
      <c r="F318" s="156" t="s">
        <v>434</v>
      </c>
    </row>
    <row r="319" spans="5:6">
      <c r="E319" s="120" t="s">
        <v>52</v>
      </c>
      <c r="F319" s="156" t="s">
        <v>435</v>
      </c>
    </row>
    <row r="320" spans="5:6">
      <c r="E320" s="120" t="s">
        <v>52</v>
      </c>
      <c r="F320" s="156" t="s">
        <v>436</v>
      </c>
    </row>
    <row r="321" spans="5:6">
      <c r="E321" s="120" t="s">
        <v>53</v>
      </c>
      <c r="F321" s="156" t="s">
        <v>437</v>
      </c>
    </row>
    <row r="322" spans="5:6">
      <c r="E322" s="120" t="s">
        <v>53</v>
      </c>
      <c r="F322" s="156" t="s">
        <v>438</v>
      </c>
    </row>
    <row r="323" spans="5:6">
      <c r="E323" s="120" t="s">
        <v>53</v>
      </c>
      <c r="F323" s="156" t="s">
        <v>439</v>
      </c>
    </row>
    <row r="324" spans="5:6">
      <c r="E324" s="120" t="s">
        <v>53</v>
      </c>
      <c r="F324" s="156" t="s">
        <v>440</v>
      </c>
    </row>
    <row r="325" spans="5:6">
      <c r="E325" s="120" t="s">
        <v>53</v>
      </c>
      <c r="F325" s="156" t="s">
        <v>441</v>
      </c>
    </row>
    <row r="326" spans="5:6">
      <c r="E326" s="120" t="s">
        <v>53</v>
      </c>
      <c r="F326" s="156" t="s">
        <v>442</v>
      </c>
    </row>
    <row r="327" spans="5:6">
      <c r="E327" s="120" t="s">
        <v>53</v>
      </c>
      <c r="F327" s="156" t="s">
        <v>443</v>
      </c>
    </row>
    <row r="328" spans="5:6">
      <c r="E328" s="120" t="s">
        <v>53</v>
      </c>
      <c r="F328" s="156" t="s">
        <v>444</v>
      </c>
    </row>
    <row r="329" spans="5:6">
      <c r="E329" s="120" t="s">
        <v>53</v>
      </c>
      <c r="F329" s="156" t="s">
        <v>445</v>
      </c>
    </row>
    <row r="330" spans="5:6">
      <c r="E330" s="120" t="s">
        <v>53</v>
      </c>
      <c r="F330" s="156" t="s">
        <v>446</v>
      </c>
    </row>
    <row r="331" spans="5:6">
      <c r="E331" s="120" t="s">
        <v>53</v>
      </c>
      <c r="F331" s="156" t="s">
        <v>447</v>
      </c>
    </row>
    <row r="332" spans="5:6">
      <c r="E332" s="120" t="s">
        <v>53</v>
      </c>
      <c r="F332" s="156" t="s">
        <v>448</v>
      </c>
    </row>
    <row r="333" spans="5:6">
      <c r="E333" s="120" t="s">
        <v>53</v>
      </c>
      <c r="F333" s="156" t="s">
        <v>449</v>
      </c>
    </row>
    <row r="334" spans="5:6">
      <c r="E334" s="120" t="s">
        <v>53</v>
      </c>
      <c r="F334" s="156" t="s">
        <v>450</v>
      </c>
    </row>
    <row r="335" spans="5:6">
      <c r="E335" s="120" t="s">
        <v>53</v>
      </c>
      <c r="F335" s="156" t="s">
        <v>451</v>
      </c>
    </row>
    <row r="336" spans="5:6">
      <c r="E336" s="120" t="s">
        <v>53</v>
      </c>
      <c r="F336" s="156" t="s">
        <v>452</v>
      </c>
    </row>
    <row r="337" spans="5:6">
      <c r="E337" s="120" t="s">
        <v>53</v>
      </c>
      <c r="F337" s="156" t="s">
        <v>453</v>
      </c>
    </row>
    <row r="338" spans="5:6">
      <c r="E338" s="120" t="s">
        <v>53</v>
      </c>
      <c r="F338" s="156" t="s">
        <v>454</v>
      </c>
    </row>
    <row r="339" spans="5:6">
      <c r="E339" s="120" t="s">
        <v>53</v>
      </c>
      <c r="F339" s="156" t="s">
        <v>455</v>
      </c>
    </row>
    <row r="340" spans="5:6">
      <c r="E340" s="120" t="s">
        <v>53</v>
      </c>
      <c r="F340" s="156" t="s">
        <v>456</v>
      </c>
    </row>
    <row r="341" spans="5:6">
      <c r="E341" s="120" t="s">
        <v>53</v>
      </c>
      <c r="F341" s="156" t="s">
        <v>457</v>
      </c>
    </row>
    <row r="342" spans="5:6">
      <c r="E342" s="120" t="s">
        <v>53</v>
      </c>
      <c r="F342" s="156" t="s">
        <v>458</v>
      </c>
    </row>
    <row r="343" spans="5:6">
      <c r="E343" s="120" t="s">
        <v>53</v>
      </c>
      <c r="F343" s="156" t="s">
        <v>459</v>
      </c>
    </row>
    <row r="344" spans="5:6">
      <c r="E344" s="120" t="s">
        <v>53</v>
      </c>
      <c r="F344" s="156" t="s">
        <v>460</v>
      </c>
    </row>
    <row r="345" spans="5:6">
      <c r="E345" s="120" t="s">
        <v>53</v>
      </c>
      <c r="F345" s="156" t="s">
        <v>461</v>
      </c>
    </row>
    <row r="346" spans="5:6">
      <c r="E346" s="120" t="s">
        <v>53</v>
      </c>
      <c r="F346" s="156" t="s">
        <v>462</v>
      </c>
    </row>
    <row r="347" spans="5:6">
      <c r="E347" s="120" t="s">
        <v>53</v>
      </c>
      <c r="F347" s="156" t="s">
        <v>463</v>
      </c>
    </row>
    <row r="348" spans="5:6">
      <c r="E348" s="120" t="s">
        <v>53</v>
      </c>
      <c r="F348" s="156" t="s">
        <v>464</v>
      </c>
    </row>
    <row r="349" spans="5:6">
      <c r="E349" s="120" t="s">
        <v>53</v>
      </c>
      <c r="F349" s="156" t="s">
        <v>465</v>
      </c>
    </row>
    <row r="350" spans="5:6">
      <c r="E350" s="120" t="s">
        <v>53</v>
      </c>
      <c r="F350" s="156" t="s">
        <v>466</v>
      </c>
    </row>
    <row r="351" spans="5:6">
      <c r="E351" s="120" t="s">
        <v>53</v>
      </c>
      <c r="F351" s="156" t="s">
        <v>467</v>
      </c>
    </row>
    <row r="352" spans="5:6">
      <c r="E352" s="120" t="s">
        <v>53</v>
      </c>
      <c r="F352" s="156" t="s">
        <v>468</v>
      </c>
    </row>
    <row r="353" spans="5:6">
      <c r="E353" s="120" t="s">
        <v>53</v>
      </c>
      <c r="F353" s="156" t="s">
        <v>469</v>
      </c>
    </row>
    <row r="354" spans="5:6">
      <c r="E354" s="120" t="s">
        <v>53</v>
      </c>
      <c r="F354" s="156" t="s">
        <v>470</v>
      </c>
    </row>
    <row r="355" spans="5:6">
      <c r="E355" s="120" t="s">
        <v>53</v>
      </c>
      <c r="F355" s="156" t="s">
        <v>471</v>
      </c>
    </row>
    <row r="356" spans="5:6">
      <c r="E356" s="120" t="s">
        <v>54</v>
      </c>
      <c r="F356" s="156" t="s">
        <v>472</v>
      </c>
    </row>
    <row r="357" spans="5:6">
      <c r="E357" s="120" t="s">
        <v>54</v>
      </c>
      <c r="F357" s="156" t="s">
        <v>473</v>
      </c>
    </row>
    <row r="358" spans="5:6">
      <c r="E358" s="120" t="s">
        <v>54</v>
      </c>
      <c r="F358" s="156" t="s">
        <v>474</v>
      </c>
    </row>
    <row r="359" spans="5:6">
      <c r="E359" s="120" t="s">
        <v>54</v>
      </c>
      <c r="F359" s="156" t="s">
        <v>475</v>
      </c>
    </row>
    <row r="360" spans="5:6">
      <c r="E360" s="120" t="s">
        <v>54</v>
      </c>
      <c r="F360" s="156" t="s">
        <v>476</v>
      </c>
    </row>
    <row r="361" spans="5:6">
      <c r="E361" s="120" t="s">
        <v>54</v>
      </c>
      <c r="F361" s="156" t="s">
        <v>477</v>
      </c>
    </row>
    <row r="362" spans="5:6">
      <c r="E362" s="120" t="s">
        <v>54</v>
      </c>
      <c r="F362" s="156" t="s">
        <v>478</v>
      </c>
    </row>
    <row r="363" spans="5:6">
      <c r="E363" s="120" t="s">
        <v>54</v>
      </c>
      <c r="F363" s="156" t="s">
        <v>479</v>
      </c>
    </row>
    <row r="364" spans="5:6">
      <c r="E364" s="120" t="s">
        <v>54</v>
      </c>
      <c r="F364" s="156" t="s">
        <v>480</v>
      </c>
    </row>
    <row r="365" spans="5:6">
      <c r="E365" s="120" t="s">
        <v>54</v>
      </c>
      <c r="F365" s="156" t="s">
        <v>481</v>
      </c>
    </row>
    <row r="366" spans="5:6">
      <c r="E366" s="120" t="s">
        <v>54</v>
      </c>
      <c r="F366" s="156" t="s">
        <v>482</v>
      </c>
    </row>
    <row r="367" spans="5:6">
      <c r="E367" s="120" t="s">
        <v>54</v>
      </c>
      <c r="F367" s="156" t="s">
        <v>150</v>
      </c>
    </row>
    <row r="368" spans="5:6">
      <c r="E368" s="120" t="s">
        <v>54</v>
      </c>
      <c r="F368" s="156" t="s">
        <v>483</v>
      </c>
    </row>
    <row r="369" spans="5:6">
      <c r="E369" s="120" t="s">
        <v>54</v>
      </c>
      <c r="F369" s="156" t="s">
        <v>484</v>
      </c>
    </row>
    <row r="370" spans="5:6">
      <c r="E370" s="120" t="s">
        <v>54</v>
      </c>
      <c r="F370" s="156" t="s">
        <v>485</v>
      </c>
    </row>
    <row r="371" spans="5:6">
      <c r="E371" s="120" t="s">
        <v>54</v>
      </c>
      <c r="F371" s="156" t="s">
        <v>486</v>
      </c>
    </row>
    <row r="372" spans="5:6">
      <c r="E372" s="120" t="s">
        <v>54</v>
      </c>
      <c r="F372" s="156" t="s">
        <v>487</v>
      </c>
    </row>
    <row r="373" spans="5:6">
      <c r="E373" s="120" t="s">
        <v>54</v>
      </c>
      <c r="F373" s="156" t="s">
        <v>488</v>
      </c>
    </row>
    <row r="374" spans="5:6">
      <c r="E374" s="120" t="s">
        <v>54</v>
      </c>
      <c r="F374" s="156" t="s">
        <v>489</v>
      </c>
    </row>
    <row r="375" spans="5:6">
      <c r="E375" s="120" t="s">
        <v>54</v>
      </c>
      <c r="F375" s="156" t="s">
        <v>490</v>
      </c>
    </row>
    <row r="376" spans="5:6">
      <c r="E376" s="120" t="s">
        <v>54</v>
      </c>
      <c r="F376" s="156" t="s">
        <v>491</v>
      </c>
    </row>
    <row r="377" spans="5:6">
      <c r="E377" s="120" t="s">
        <v>54</v>
      </c>
      <c r="F377" s="156" t="s">
        <v>492</v>
      </c>
    </row>
    <row r="378" spans="5:6">
      <c r="E378" s="120" t="s">
        <v>54</v>
      </c>
      <c r="F378" s="156" t="s">
        <v>493</v>
      </c>
    </row>
    <row r="379" spans="5:6">
      <c r="E379" s="120" t="s">
        <v>54</v>
      </c>
      <c r="F379" s="156" t="s">
        <v>494</v>
      </c>
    </row>
    <row r="380" spans="5:6">
      <c r="E380" s="120" t="s">
        <v>54</v>
      </c>
      <c r="F380" s="156" t="s">
        <v>495</v>
      </c>
    </row>
    <row r="381" spans="5:6">
      <c r="E381" s="120" t="s">
        <v>54</v>
      </c>
      <c r="F381" s="156" t="s">
        <v>496</v>
      </c>
    </row>
    <row r="382" spans="5:6">
      <c r="E382" s="120" t="s">
        <v>54</v>
      </c>
      <c r="F382" s="156" t="s">
        <v>497</v>
      </c>
    </row>
    <row r="383" spans="5:6">
      <c r="E383" s="120" t="s">
        <v>54</v>
      </c>
      <c r="F383" s="156" t="s">
        <v>498</v>
      </c>
    </row>
    <row r="384" spans="5:6">
      <c r="E384" s="120" t="s">
        <v>54</v>
      </c>
      <c r="F384" s="156" t="s">
        <v>499</v>
      </c>
    </row>
    <row r="385" spans="5:6">
      <c r="E385" s="120" t="s">
        <v>54</v>
      </c>
      <c r="F385" s="156" t="s">
        <v>500</v>
      </c>
    </row>
    <row r="386" spans="5:6">
      <c r="E386" s="120" t="s">
        <v>54</v>
      </c>
      <c r="F386" s="156" t="s">
        <v>501</v>
      </c>
    </row>
    <row r="387" spans="5:6">
      <c r="E387" s="120" t="s">
        <v>54</v>
      </c>
      <c r="F387" s="156" t="s">
        <v>457</v>
      </c>
    </row>
    <row r="388" spans="5:6">
      <c r="E388" s="120" t="s">
        <v>54</v>
      </c>
      <c r="F388" s="156" t="s">
        <v>502</v>
      </c>
    </row>
    <row r="389" spans="5:6">
      <c r="E389" s="120" t="s">
        <v>54</v>
      </c>
      <c r="F389" s="156" t="s">
        <v>503</v>
      </c>
    </row>
    <row r="390" spans="5:6">
      <c r="E390" s="120" t="s">
        <v>54</v>
      </c>
      <c r="F390" s="156" t="s">
        <v>504</v>
      </c>
    </row>
    <row r="391" spans="5:6">
      <c r="E391" s="120" t="s">
        <v>54</v>
      </c>
      <c r="F391" s="156" t="s">
        <v>505</v>
      </c>
    </row>
    <row r="392" spans="5:6">
      <c r="E392" s="120" t="s">
        <v>54</v>
      </c>
      <c r="F392" s="156" t="s">
        <v>506</v>
      </c>
    </row>
    <row r="393" spans="5:6">
      <c r="E393" s="120" t="s">
        <v>54</v>
      </c>
      <c r="F393" s="156" t="s">
        <v>507</v>
      </c>
    </row>
    <row r="394" spans="5:6">
      <c r="E394" s="120" t="s">
        <v>54</v>
      </c>
      <c r="F394" s="156" t="s">
        <v>508</v>
      </c>
    </row>
    <row r="395" spans="5:6">
      <c r="E395" s="120" t="s">
        <v>54</v>
      </c>
      <c r="F395" s="156" t="s">
        <v>509</v>
      </c>
    </row>
    <row r="396" spans="5:6">
      <c r="E396" s="120" t="s">
        <v>54</v>
      </c>
      <c r="F396" s="156" t="s">
        <v>510</v>
      </c>
    </row>
    <row r="397" spans="5:6">
      <c r="E397" s="120" t="s">
        <v>54</v>
      </c>
      <c r="F397" s="156" t="s">
        <v>511</v>
      </c>
    </row>
    <row r="398" spans="5:6">
      <c r="E398" s="120" t="s">
        <v>54</v>
      </c>
      <c r="F398" s="156" t="s">
        <v>512</v>
      </c>
    </row>
    <row r="399" spans="5:6">
      <c r="E399" s="120" t="s">
        <v>54</v>
      </c>
      <c r="F399" s="156" t="s">
        <v>513</v>
      </c>
    </row>
    <row r="400" spans="5:6">
      <c r="E400" s="120" t="s">
        <v>54</v>
      </c>
      <c r="F400" s="156" t="s">
        <v>514</v>
      </c>
    </row>
    <row r="401" spans="5:6">
      <c r="E401" s="120" t="s">
        <v>54</v>
      </c>
      <c r="F401" s="156" t="s">
        <v>515</v>
      </c>
    </row>
    <row r="402" spans="5:6">
      <c r="E402" s="120" t="s">
        <v>54</v>
      </c>
      <c r="F402" s="156" t="s">
        <v>516</v>
      </c>
    </row>
    <row r="403" spans="5:6">
      <c r="E403" s="120" t="s">
        <v>54</v>
      </c>
      <c r="F403" s="156" t="s">
        <v>517</v>
      </c>
    </row>
    <row r="404" spans="5:6">
      <c r="E404" s="120" t="s">
        <v>54</v>
      </c>
      <c r="F404" s="156" t="s">
        <v>518</v>
      </c>
    </row>
    <row r="405" spans="5:6">
      <c r="E405" s="120" t="s">
        <v>54</v>
      </c>
      <c r="F405" s="156" t="s">
        <v>519</v>
      </c>
    </row>
    <row r="406" spans="5:6">
      <c r="E406" s="120" t="s">
        <v>54</v>
      </c>
      <c r="F406" s="156" t="s">
        <v>520</v>
      </c>
    </row>
    <row r="407" spans="5:6">
      <c r="E407" s="120" t="s">
        <v>54</v>
      </c>
      <c r="F407" s="156" t="s">
        <v>521</v>
      </c>
    </row>
    <row r="408" spans="5:6">
      <c r="E408" s="120" t="s">
        <v>54</v>
      </c>
      <c r="F408" s="156" t="s">
        <v>522</v>
      </c>
    </row>
    <row r="409" spans="5:6">
      <c r="E409" s="120" t="s">
        <v>54</v>
      </c>
      <c r="F409" s="156" t="s">
        <v>523</v>
      </c>
    </row>
    <row r="410" spans="5:6">
      <c r="E410" s="120" t="s">
        <v>54</v>
      </c>
      <c r="F410" s="156" t="s">
        <v>524</v>
      </c>
    </row>
    <row r="411" spans="5:6">
      <c r="E411" s="120" t="s">
        <v>54</v>
      </c>
      <c r="F411" s="156" t="s">
        <v>525</v>
      </c>
    </row>
    <row r="412" spans="5:6">
      <c r="E412" s="120" t="s">
        <v>54</v>
      </c>
      <c r="F412" s="156" t="s">
        <v>526</v>
      </c>
    </row>
    <row r="413" spans="5:6">
      <c r="E413" s="120" t="s">
        <v>54</v>
      </c>
      <c r="F413" s="156" t="s">
        <v>527</v>
      </c>
    </row>
    <row r="414" spans="5:6">
      <c r="E414" s="120" t="s">
        <v>54</v>
      </c>
      <c r="F414" s="156" t="s">
        <v>528</v>
      </c>
    </row>
    <row r="415" spans="5:6">
      <c r="E415" s="120" t="s">
        <v>55</v>
      </c>
      <c r="F415" s="156" t="s">
        <v>529</v>
      </c>
    </row>
    <row r="416" spans="5:6">
      <c r="E416" s="120" t="s">
        <v>55</v>
      </c>
      <c r="F416" s="156" t="s">
        <v>530</v>
      </c>
    </row>
    <row r="417" spans="5:6">
      <c r="E417" s="120" t="s">
        <v>55</v>
      </c>
      <c r="F417" s="156" t="s">
        <v>531</v>
      </c>
    </row>
    <row r="418" spans="5:6">
      <c r="E418" s="120" t="s">
        <v>55</v>
      </c>
      <c r="F418" s="156" t="s">
        <v>532</v>
      </c>
    </row>
    <row r="419" spans="5:6">
      <c r="E419" s="120" t="s">
        <v>55</v>
      </c>
      <c r="F419" s="156" t="s">
        <v>533</v>
      </c>
    </row>
    <row r="420" spans="5:6">
      <c r="E420" s="120" t="s">
        <v>55</v>
      </c>
      <c r="F420" s="156" t="s">
        <v>534</v>
      </c>
    </row>
    <row r="421" spans="5:6">
      <c r="E421" s="120" t="s">
        <v>55</v>
      </c>
      <c r="F421" s="156" t="s">
        <v>535</v>
      </c>
    </row>
    <row r="422" spans="5:6">
      <c r="E422" s="120" t="s">
        <v>55</v>
      </c>
      <c r="F422" s="156" t="s">
        <v>536</v>
      </c>
    </row>
    <row r="423" spans="5:6">
      <c r="E423" s="120" t="s">
        <v>55</v>
      </c>
      <c r="F423" s="156" t="s">
        <v>537</v>
      </c>
    </row>
    <row r="424" spans="5:6">
      <c r="E424" s="120" t="s">
        <v>55</v>
      </c>
      <c r="F424" s="156" t="s">
        <v>538</v>
      </c>
    </row>
    <row r="425" spans="5:6">
      <c r="E425" s="120" t="s">
        <v>55</v>
      </c>
      <c r="F425" s="156" t="s">
        <v>539</v>
      </c>
    </row>
    <row r="426" spans="5:6">
      <c r="E426" s="120" t="s">
        <v>55</v>
      </c>
      <c r="F426" s="156" t="s">
        <v>540</v>
      </c>
    </row>
    <row r="427" spans="5:6">
      <c r="E427" s="120" t="s">
        <v>55</v>
      </c>
      <c r="F427" s="156" t="s">
        <v>541</v>
      </c>
    </row>
    <row r="428" spans="5:6">
      <c r="E428" s="120" t="s">
        <v>55</v>
      </c>
      <c r="F428" s="156" t="s">
        <v>542</v>
      </c>
    </row>
    <row r="429" spans="5:6">
      <c r="E429" s="120" t="s">
        <v>55</v>
      </c>
      <c r="F429" s="156" t="s">
        <v>543</v>
      </c>
    </row>
    <row r="430" spans="5:6">
      <c r="E430" s="120" t="s">
        <v>55</v>
      </c>
      <c r="F430" s="156" t="s">
        <v>544</v>
      </c>
    </row>
    <row r="431" spans="5:6">
      <c r="E431" s="120" t="s">
        <v>55</v>
      </c>
      <c r="F431" s="156" t="s">
        <v>545</v>
      </c>
    </row>
    <row r="432" spans="5:6">
      <c r="E432" s="120" t="s">
        <v>55</v>
      </c>
      <c r="F432" s="156" t="s">
        <v>546</v>
      </c>
    </row>
    <row r="433" spans="5:6">
      <c r="E433" s="120" t="s">
        <v>55</v>
      </c>
      <c r="F433" s="156" t="s">
        <v>547</v>
      </c>
    </row>
    <row r="434" spans="5:6">
      <c r="E434" s="120" t="s">
        <v>55</v>
      </c>
      <c r="F434" s="156" t="s">
        <v>548</v>
      </c>
    </row>
    <row r="435" spans="5:6">
      <c r="E435" s="120" t="s">
        <v>55</v>
      </c>
      <c r="F435" s="156" t="s">
        <v>549</v>
      </c>
    </row>
    <row r="436" spans="5:6">
      <c r="E436" s="120" t="s">
        <v>55</v>
      </c>
      <c r="F436" s="156" t="s">
        <v>550</v>
      </c>
    </row>
    <row r="437" spans="5:6">
      <c r="E437" s="120" t="s">
        <v>55</v>
      </c>
      <c r="F437" s="156" t="s">
        <v>551</v>
      </c>
    </row>
    <row r="438" spans="5:6">
      <c r="E438" s="120" t="s">
        <v>55</v>
      </c>
      <c r="F438" s="156" t="s">
        <v>552</v>
      </c>
    </row>
    <row r="439" spans="5:6">
      <c r="E439" s="120" t="s">
        <v>55</v>
      </c>
      <c r="F439" s="156" t="s">
        <v>553</v>
      </c>
    </row>
    <row r="440" spans="5:6">
      <c r="E440" s="120" t="s">
        <v>55</v>
      </c>
      <c r="F440" s="156" t="s">
        <v>554</v>
      </c>
    </row>
    <row r="441" spans="5:6">
      <c r="E441" s="120" t="s">
        <v>55</v>
      </c>
      <c r="F441" s="156" t="s">
        <v>555</v>
      </c>
    </row>
    <row r="442" spans="5:6">
      <c r="E442" s="120" t="s">
        <v>55</v>
      </c>
      <c r="F442" s="156" t="s">
        <v>556</v>
      </c>
    </row>
    <row r="443" spans="5:6">
      <c r="E443" s="120" t="s">
        <v>55</v>
      </c>
      <c r="F443" s="156" t="s">
        <v>557</v>
      </c>
    </row>
    <row r="444" spans="5:6">
      <c r="E444" s="120" t="s">
        <v>55</v>
      </c>
      <c r="F444" s="156" t="s">
        <v>558</v>
      </c>
    </row>
    <row r="445" spans="5:6">
      <c r="E445" s="120" t="s">
        <v>55</v>
      </c>
      <c r="F445" s="156" t="s">
        <v>559</v>
      </c>
    </row>
    <row r="446" spans="5:6">
      <c r="E446" s="120" t="s">
        <v>55</v>
      </c>
      <c r="F446" s="156" t="s">
        <v>560</v>
      </c>
    </row>
    <row r="447" spans="5:6">
      <c r="E447" s="120" t="s">
        <v>55</v>
      </c>
      <c r="F447" s="156" t="s">
        <v>561</v>
      </c>
    </row>
    <row r="448" spans="5:6">
      <c r="E448" s="120" t="s">
        <v>55</v>
      </c>
      <c r="F448" s="156" t="s">
        <v>562</v>
      </c>
    </row>
    <row r="449" spans="5:6">
      <c r="E449" s="120" t="s">
        <v>55</v>
      </c>
      <c r="F449" s="156" t="s">
        <v>563</v>
      </c>
    </row>
    <row r="450" spans="5:6">
      <c r="E450" s="120" t="s">
        <v>55</v>
      </c>
      <c r="F450" s="156" t="s">
        <v>564</v>
      </c>
    </row>
    <row r="451" spans="5:6">
      <c r="E451" s="120" t="s">
        <v>55</v>
      </c>
      <c r="F451" s="156" t="s">
        <v>565</v>
      </c>
    </row>
    <row r="452" spans="5:6">
      <c r="E452" s="120" t="s">
        <v>55</v>
      </c>
      <c r="F452" s="156" t="s">
        <v>566</v>
      </c>
    </row>
    <row r="453" spans="5:6">
      <c r="E453" s="120" t="s">
        <v>55</v>
      </c>
      <c r="F453" s="156" t="s">
        <v>567</v>
      </c>
    </row>
    <row r="454" spans="5:6">
      <c r="E454" s="120" t="s">
        <v>55</v>
      </c>
      <c r="F454" s="156" t="s">
        <v>568</v>
      </c>
    </row>
    <row r="455" spans="5:6">
      <c r="E455" s="120" t="s">
        <v>55</v>
      </c>
      <c r="F455" s="156" t="s">
        <v>569</v>
      </c>
    </row>
    <row r="456" spans="5:6">
      <c r="E456" s="120" t="s">
        <v>55</v>
      </c>
      <c r="F456" s="156" t="s">
        <v>570</v>
      </c>
    </row>
    <row r="457" spans="5:6">
      <c r="E457" s="120" t="s">
        <v>55</v>
      </c>
      <c r="F457" s="156" t="s">
        <v>571</v>
      </c>
    </row>
    <row r="458" spans="5:6">
      <c r="E458" s="120" t="s">
        <v>55</v>
      </c>
      <c r="F458" s="156" t="s">
        <v>572</v>
      </c>
    </row>
    <row r="459" spans="5:6">
      <c r="E459" s="120" t="s">
        <v>56</v>
      </c>
      <c r="F459" s="156" t="s">
        <v>573</v>
      </c>
    </row>
    <row r="460" spans="5:6">
      <c r="E460" s="120" t="s">
        <v>56</v>
      </c>
      <c r="F460" s="156" t="s">
        <v>574</v>
      </c>
    </row>
    <row r="461" spans="5:6">
      <c r="E461" s="120" t="s">
        <v>56</v>
      </c>
      <c r="F461" s="156" t="s">
        <v>575</v>
      </c>
    </row>
    <row r="462" spans="5:6">
      <c r="E462" s="120" t="s">
        <v>56</v>
      </c>
      <c r="F462" s="156" t="s">
        <v>576</v>
      </c>
    </row>
    <row r="463" spans="5:6">
      <c r="E463" s="120" t="s">
        <v>56</v>
      </c>
      <c r="F463" s="156" t="s">
        <v>577</v>
      </c>
    </row>
    <row r="464" spans="5:6">
      <c r="E464" s="120" t="s">
        <v>56</v>
      </c>
      <c r="F464" s="156" t="s">
        <v>578</v>
      </c>
    </row>
    <row r="465" spans="5:6">
      <c r="E465" s="120" t="s">
        <v>56</v>
      </c>
      <c r="F465" s="156" t="s">
        <v>579</v>
      </c>
    </row>
    <row r="466" spans="5:6">
      <c r="E466" s="120" t="s">
        <v>56</v>
      </c>
      <c r="F466" s="156" t="s">
        <v>580</v>
      </c>
    </row>
    <row r="467" spans="5:6">
      <c r="E467" s="120" t="s">
        <v>56</v>
      </c>
      <c r="F467" s="156" t="s">
        <v>581</v>
      </c>
    </row>
    <row r="468" spans="5:6">
      <c r="E468" s="120" t="s">
        <v>56</v>
      </c>
      <c r="F468" s="156" t="s">
        <v>582</v>
      </c>
    </row>
    <row r="469" spans="5:6">
      <c r="E469" s="120" t="s">
        <v>56</v>
      </c>
      <c r="F469" s="156" t="s">
        <v>583</v>
      </c>
    </row>
    <row r="470" spans="5:6">
      <c r="E470" s="120" t="s">
        <v>56</v>
      </c>
      <c r="F470" s="156" t="s">
        <v>584</v>
      </c>
    </row>
    <row r="471" spans="5:6">
      <c r="E471" s="120" t="s">
        <v>56</v>
      </c>
      <c r="F471" s="156" t="s">
        <v>585</v>
      </c>
    </row>
    <row r="472" spans="5:6">
      <c r="E472" s="120" t="s">
        <v>56</v>
      </c>
      <c r="F472" s="156" t="s">
        <v>586</v>
      </c>
    </row>
    <row r="473" spans="5:6">
      <c r="E473" s="120" t="s">
        <v>56</v>
      </c>
      <c r="F473" s="156" t="s">
        <v>587</v>
      </c>
    </row>
    <row r="474" spans="5:6">
      <c r="E474" s="120" t="s">
        <v>56</v>
      </c>
      <c r="F474" s="156" t="s">
        <v>588</v>
      </c>
    </row>
    <row r="475" spans="5:6">
      <c r="E475" s="120" t="s">
        <v>56</v>
      </c>
      <c r="F475" s="156" t="s">
        <v>589</v>
      </c>
    </row>
    <row r="476" spans="5:6">
      <c r="E476" s="120" t="s">
        <v>56</v>
      </c>
      <c r="F476" s="156" t="s">
        <v>590</v>
      </c>
    </row>
    <row r="477" spans="5:6">
      <c r="E477" s="120" t="s">
        <v>56</v>
      </c>
      <c r="F477" s="156" t="s">
        <v>591</v>
      </c>
    </row>
    <row r="478" spans="5:6">
      <c r="E478" s="120" t="s">
        <v>56</v>
      </c>
      <c r="F478" s="156" t="s">
        <v>592</v>
      </c>
    </row>
    <row r="479" spans="5:6">
      <c r="E479" s="120" t="s">
        <v>56</v>
      </c>
      <c r="F479" s="156" t="s">
        <v>593</v>
      </c>
    </row>
    <row r="480" spans="5:6">
      <c r="E480" s="120" t="s">
        <v>56</v>
      </c>
      <c r="F480" s="156" t="s">
        <v>594</v>
      </c>
    </row>
    <row r="481" spans="5:6">
      <c r="E481" s="120" t="s">
        <v>56</v>
      </c>
      <c r="F481" s="156" t="s">
        <v>595</v>
      </c>
    </row>
    <row r="482" spans="5:6">
      <c r="E482" s="120" t="s">
        <v>56</v>
      </c>
      <c r="F482" s="156" t="s">
        <v>596</v>
      </c>
    </row>
    <row r="483" spans="5:6">
      <c r="E483" s="120" t="s">
        <v>56</v>
      </c>
      <c r="F483" s="156" t="s">
        <v>597</v>
      </c>
    </row>
    <row r="484" spans="5:6">
      <c r="E484" s="120" t="s">
        <v>57</v>
      </c>
      <c r="F484" s="156" t="s">
        <v>598</v>
      </c>
    </row>
    <row r="485" spans="5:6">
      <c r="E485" s="120" t="s">
        <v>57</v>
      </c>
      <c r="F485" s="156" t="s">
        <v>599</v>
      </c>
    </row>
    <row r="486" spans="5:6">
      <c r="E486" s="120" t="s">
        <v>57</v>
      </c>
      <c r="F486" s="156" t="s">
        <v>600</v>
      </c>
    </row>
    <row r="487" spans="5:6">
      <c r="E487" s="120" t="s">
        <v>57</v>
      </c>
      <c r="F487" s="156" t="s">
        <v>601</v>
      </c>
    </row>
    <row r="488" spans="5:6">
      <c r="E488" s="120" t="s">
        <v>57</v>
      </c>
      <c r="F488" s="156" t="s">
        <v>602</v>
      </c>
    </row>
    <row r="489" spans="5:6">
      <c r="E489" s="120" t="s">
        <v>57</v>
      </c>
      <c r="F489" s="156" t="s">
        <v>603</v>
      </c>
    </row>
    <row r="490" spans="5:6">
      <c r="E490" s="120" t="s">
        <v>57</v>
      </c>
      <c r="F490" s="156" t="s">
        <v>604</v>
      </c>
    </row>
    <row r="491" spans="5:6">
      <c r="E491" s="120" t="s">
        <v>57</v>
      </c>
      <c r="F491" s="156" t="s">
        <v>605</v>
      </c>
    </row>
    <row r="492" spans="5:6">
      <c r="E492" s="120" t="s">
        <v>57</v>
      </c>
      <c r="F492" s="156" t="s">
        <v>606</v>
      </c>
    </row>
    <row r="493" spans="5:6">
      <c r="E493" s="120" t="s">
        <v>57</v>
      </c>
      <c r="F493" s="156" t="s">
        <v>607</v>
      </c>
    </row>
    <row r="494" spans="5:6">
      <c r="E494" s="120" t="s">
        <v>57</v>
      </c>
      <c r="F494" s="156" t="s">
        <v>608</v>
      </c>
    </row>
    <row r="495" spans="5:6">
      <c r="E495" s="120" t="s">
        <v>57</v>
      </c>
      <c r="F495" s="156" t="s">
        <v>609</v>
      </c>
    </row>
    <row r="496" spans="5:6">
      <c r="E496" s="120" t="s">
        <v>57</v>
      </c>
      <c r="F496" s="156" t="s">
        <v>610</v>
      </c>
    </row>
    <row r="497" spans="5:6">
      <c r="E497" s="120" t="s">
        <v>57</v>
      </c>
      <c r="F497" s="156" t="s">
        <v>611</v>
      </c>
    </row>
    <row r="498" spans="5:6">
      <c r="E498" s="120" t="s">
        <v>57</v>
      </c>
      <c r="F498" s="156" t="s">
        <v>612</v>
      </c>
    </row>
    <row r="499" spans="5:6">
      <c r="E499" s="120" t="s">
        <v>57</v>
      </c>
      <c r="F499" s="156" t="s">
        <v>613</v>
      </c>
    </row>
    <row r="500" spans="5:6">
      <c r="E500" s="120" t="s">
        <v>57</v>
      </c>
      <c r="F500" s="156" t="s">
        <v>614</v>
      </c>
    </row>
    <row r="501" spans="5:6">
      <c r="E501" s="120" t="s">
        <v>57</v>
      </c>
      <c r="F501" s="156" t="s">
        <v>615</v>
      </c>
    </row>
    <row r="502" spans="5:6">
      <c r="E502" s="120" t="s">
        <v>57</v>
      </c>
      <c r="F502" s="156" t="s">
        <v>616</v>
      </c>
    </row>
    <row r="503" spans="5:6">
      <c r="E503" s="120" t="s">
        <v>57</v>
      </c>
      <c r="F503" s="156" t="s">
        <v>617</v>
      </c>
    </row>
    <row r="504" spans="5:6">
      <c r="E504" s="120" t="s">
        <v>57</v>
      </c>
      <c r="F504" s="156" t="s">
        <v>618</v>
      </c>
    </row>
    <row r="505" spans="5:6">
      <c r="E505" s="120" t="s">
        <v>57</v>
      </c>
      <c r="F505" s="156" t="s">
        <v>619</v>
      </c>
    </row>
    <row r="506" spans="5:6">
      <c r="E506" s="120" t="s">
        <v>57</v>
      </c>
      <c r="F506" s="156" t="s">
        <v>620</v>
      </c>
    </row>
    <row r="507" spans="5:6">
      <c r="E507" s="120" t="s">
        <v>57</v>
      </c>
      <c r="F507" s="156" t="s">
        <v>621</v>
      </c>
    </row>
    <row r="508" spans="5:6">
      <c r="E508" s="120" t="s">
        <v>57</v>
      </c>
      <c r="F508" s="156" t="s">
        <v>622</v>
      </c>
    </row>
    <row r="509" spans="5:6">
      <c r="E509" s="120" t="s">
        <v>57</v>
      </c>
      <c r="F509" s="156" t="s">
        <v>623</v>
      </c>
    </row>
    <row r="510" spans="5:6">
      <c r="E510" s="120" t="s">
        <v>57</v>
      </c>
      <c r="F510" s="156" t="s">
        <v>624</v>
      </c>
    </row>
    <row r="511" spans="5:6">
      <c r="E511" s="120" t="s">
        <v>57</v>
      </c>
      <c r="F511" s="156" t="s">
        <v>502</v>
      </c>
    </row>
    <row r="512" spans="5:6">
      <c r="E512" s="120" t="s">
        <v>57</v>
      </c>
      <c r="F512" s="156" t="s">
        <v>625</v>
      </c>
    </row>
    <row r="513" spans="5:6">
      <c r="E513" s="120" t="s">
        <v>57</v>
      </c>
      <c r="F513" s="156" t="s">
        <v>626</v>
      </c>
    </row>
    <row r="514" spans="5:6">
      <c r="E514" s="120" t="s">
        <v>57</v>
      </c>
      <c r="F514" s="156" t="s">
        <v>627</v>
      </c>
    </row>
    <row r="515" spans="5:6">
      <c r="E515" s="120" t="s">
        <v>57</v>
      </c>
      <c r="F515" s="156" t="s">
        <v>628</v>
      </c>
    </row>
    <row r="516" spans="5:6">
      <c r="E516" s="120" t="s">
        <v>57</v>
      </c>
      <c r="F516" s="156" t="s">
        <v>629</v>
      </c>
    </row>
    <row r="517" spans="5:6">
      <c r="E517" s="120" t="s">
        <v>57</v>
      </c>
      <c r="F517" s="156" t="s">
        <v>630</v>
      </c>
    </row>
    <row r="518" spans="5:6">
      <c r="E518" s="120" t="s">
        <v>57</v>
      </c>
      <c r="F518" s="156" t="s">
        <v>631</v>
      </c>
    </row>
    <row r="519" spans="5:6">
      <c r="E519" s="120" t="s">
        <v>58</v>
      </c>
      <c r="F519" s="156" t="s">
        <v>632</v>
      </c>
    </row>
    <row r="520" spans="5:6">
      <c r="E520" s="120" t="s">
        <v>58</v>
      </c>
      <c r="F520" s="156" t="s">
        <v>633</v>
      </c>
    </row>
    <row r="521" spans="5:6">
      <c r="E521" s="120" t="s">
        <v>58</v>
      </c>
      <c r="F521" s="156" t="s">
        <v>634</v>
      </c>
    </row>
    <row r="522" spans="5:6">
      <c r="E522" s="120" t="s">
        <v>58</v>
      </c>
      <c r="F522" s="156" t="s">
        <v>635</v>
      </c>
    </row>
    <row r="523" spans="5:6">
      <c r="E523" s="120" t="s">
        <v>58</v>
      </c>
      <c r="F523" s="156" t="s">
        <v>636</v>
      </c>
    </row>
    <row r="524" spans="5:6">
      <c r="E524" s="120" t="s">
        <v>58</v>
      </c>
      <c r="F524" s="156" t="s">
        <v>637</v>
      </c>
    </row>
    <row r="525" spans="5:6">
      <c r="E525" s="120" t="s">
        <v>58</v>
      </c>
      <c r="F525" s="156" t="s">
        <v>638</v>
      </c>
    </row>
    <row r="526" spans="5:6">
      <c r="E526" s="120" t="s">
        <v>58</v>
      </c>
      <c r="F526" s="156" t="s">
        <v>639</v>
      </c>
    </row>
    <row r="527" spans="5:6">
      <c r="E527" s="120" t="s">
        <v>58</v>
      </c>
      <c r="F527" s="156" t="s">
        <v>640</v>
      </c>
    </row>
    <row r="528" spans="5:6">
      <c r="E528" s="120" t="s">
        <v>58</v>
      </c>
      <c r="F528" s="156" t="s">
        <v>641</v>
      </c>
    </row>
    <row r="529" spans="5:6">
      <c r="E529" s="120" t="s">
        <v>58</v>
      </c>
      <c r="F529" s="156" t="s">
        <v>642</v>
      </c>
    </row>
    <row r="530" spans="5:6">
      <c r="E530" s="120" t="s">
        <v>58</v>
      </c>
      <c r="F530" s="156" t="s">
        <v>643</v>
      </c>
    </row>
    <row r="531" spans="5:6">
      <c r="E531" s="120" t="s">
        <v>58</v>
      </c>
      <c r="F531" s="156" t="s">
        <v>644</v>
      </c>
    </row>
    <row r="532" spans="5:6">
      <c r="E532" s="120" t="s">
        <v>58</v>
      </c>
      <c r="F532" s="156" t="s">
        <v>645</v>
      </c>
    </row>
    <row r="533" spans="5:6">
      <c r="E533" s="120" t="s">
        <v>58</v>
      </c>
      <c r="F533" s="156" t="s">
        <v>646</v>
      </c>
    </row>
    <row r="534" spans="5:6">
      <c r="E534" s="120" t="s">
        <v>58</v>
      </c>
      <c r="F534" s="156" t="s">
        <v>647</v>
      </c>
    </row>
    <row r="535" spans="5:6">
      <c r="E535" s="120" t="s">
        <v>58</v>
      </c>
      <c r="F535" s="156" t="s">
        <v>648</v>
      </c>
    </row>
    <row r="536" spans="5:6">
      <c r="E536" s="120" t="s">
        <v>58</v>
      </c>
      <c r="F536" s="156" t="s">
        <v>649</v>
      </c>
    </row>
    <row r="537" spans="5:6">
      <c r="E537" s="120" t="s">
        <v>58</v>
      </c>
      <c r="F537" s="156" t="s">
        <v>650</v>
      </c>
    </row>
    <row r="538" spans="5:6">
      <c r="E538" s="120" t="s">
        <v>58</v>
      </c>
      <c r="F538" s="156" t="s">
        <v>651</v>
      </c>
    </row>
    <row r="539" spans="5:6">
      <c r="E539" s="120" t="s">
        <v>58</v>
      </c>
      <c r="F539" s="156" t="s">
        <v>652</v>
      </c>
    </row>
    <row r="540" spans="5:6">
      <c r="E540" s="120" t="s">
        <v>58</v>
      </c>
      <c r="F540" s="156" t="s">
        <v>653</v>
      </c>
    </row>
    <row r="541" spans="5:6">
      <c r="E541" s="120" t="s">
        <v>58</v>
      </c>
      <c r="F541" s="156" t="s">
        <v>654</v>
      </c>
    </row>
    <row r="542" spans="5:6">
      <c r="E542" s="120" t="s">
        <v>58</v>
      </c>
      <c r="F542" s="156" t="s">
        <v>655</v>
      </c>
    </row>
    <row r="543" spans="5:6">
      <c r="E543" s="120" t="s">
        <v>58</v>
      </c>
      <c r="F543" s="156" t="s">
        <v>656</v>
      </c>
    </row>
    <row r="544" spans="5:6">
      <c r="E544" s="120" t="s">
        <v>58</v>
      </c>
      <c r="F544" s="156" t="s">
        <v>657</v>
      </c>
    </row>
    <row r="545" spans="5:6">
      <c r="E545" s="120" t="s">
        <v>58</v>
      </c>
      <c r="F545" s="156" t="s">
        <v>658</v>
      </c>
    </row>
    <row r="546" spans="5:6">
      <c r="E546" s="120" t="s">
        <v>58</v>
      </c>
      <c r="F546" s="156" t="s">
        <v>659</v>
      </c>
    </row>
    <row r="547" spans="5:6">
      <c r="E547" s="120" t="s">
        <v>58</v>
      </c>
      <c r="F547" s="156" t="s">
        <v>660</v>
      </c>
    </row>
    <row r="548" spans="5:6">
      <c r="E548" s="120" t="s">
        <v>58</v>
      </c>
      <c r="F548" s="156" t="s">
        <v>661</v>
      </c>
    </row>
    <row r="549" spans="5:6">
      <c r="E549" s="120" t="s">
        <v>58</v>
      </c>
      <c r="F549" s="156" t="s">
        <v>662</v>
      </c>
    </row>
    <row r="550" spans="5:6">
      <c r="E550" s="120" t="s">
        <v>58</v>
      </c>
      <c r="F550" s="156" t="s">
        <v>663</v>
      </c>
    </row>
    <row r="551" spans="5:6">
      <c r="E551" s="120" t="s">
        <v>58</v>
      </c>
      <c r="F551" s="156" t="s">
        <v>664</v>
      </c>
    </row>
    <row r="552" spans="5:6">
      <c r="E552" s="120" t="s">
        <v>58</v>
      </c>
      <c r="F552" s="156" t="s">
        <v>665</v>
      </c>
    </row>
    <row r="553" spans="5:6">
      <c r="E553" s="120" t="s">
        <v>58</v>
      </c>
      <c r="F553" s="156" t="s">
        <v>666</v>
      </c>
    </row>
    <row r="554" spans="5:6">
      <c r="E554" s="120" t="s">
        <v>58</v>
      </c>
      <c r="F554" s="156" t="s">
        <v>667</v>
      </c>
    </row>
    <row r="555" spans="5:6">
      <c r="E555" s="120" t="s">
        <v>58</v>
      </c>
      <c r="F555" s="156" t="s">
        <v>668</v>
      </c>
    </row>
    <row r="556" spans="5:6">
      <c r="E556" s="120" t="s">
        <v>58</v>
      </c>
      <c r="F556" s="156" t="s">
        <v>669</v>
      </c>
    </row>
    <row r="557" spans="5:6">
      <c r="E557" s="120" t="s">
        <v>58</v>
      </c>
      <c r="F557" s="156" t="s">
        <v>670</v>
      </c>
    </row>
    <row r="558" spans="5:6">
      <c r="E558" s="120" t="s">
        <v>58</v>
      </c>
      <c r="F558" s="156" t="s">
        <v>671</v>
      </c>
    </row>
    <row r="559" spans="5:6">
      <c r="E559" s="120" t="s">
        <v>58</v>
      </c>
      <c r="F559" s="156" t="s">
        <v>672</v>
      </c>
    </row>
    <row r="560" spans="5:6">
      <c r="E560" s="120" t="s">
        <v>58</v>
      </c>
      <c r="F560" s="156" t="s">
        <v>673</v>
      </c>
    </row>
    <row r="561" spans="5:6">
      <c r="E561" s="120" t="s">
        <v>58</v>
      </c>
      <c r="F561" s="156" t="s">
        <v>674</v>
      </c>
    </row>
    <row r="562" spans="5:6">
      <c r="E562" s="120" t="s">
        <v>58</v>
      </c>
      <c r="F562" s="156" t="s">
        <v>675</v>
      </c>
    </row>
    <row r="563" spans="5:6">
      <c r="E563" s="120" t="s">
        <v>58</v>
      </c>
      <c r="F563" s="156" t="s">
        <v>676</v>
      </c>
    </row>
    <row r="564" spans="5:6">
      <c r="E564" s="120" t="s">
        <v>58</v>
      </c>
      <c r="F564" s="156" t="s">
        <v>677</v>
      </c>
    </row>
    <row r="565" spans="5:6">
      <c r="E565" s="120" t="s">
        <v>58</v>
      </c>
      <c r="F565" s="156" t="s">
        <v>678</v>
      </c>
    </row>
    <row r="566" spans="5:6">
      <c r="E566" s="120" t="s">
        <v>58</v>
      </c>
      <c r="F566" s="156" t="s">
        <v>679</v>
      </c>
    </row>
    <row r="567" spans="5:6">
      <c r="E567" s="120" t="s">
        <v>58</v>
      </c>
      <c r="F567" s="156" t="s">
        <v>680</v>
      </c>
    </row>
    <row r="568" spans="5:6">
      <c r="E568" s="120" t="s">
        <v>58</v>
      </c>
      <c r="F568" s="156" t="s">
        <v>681</v>
      </c>
    </row>
    <row r="569" spans="5:6">
      <c r="E569" s="120" t="s">
        <v>58</v>
      </c>
      <c r="F569" s="156" t="s">
        <v>682</v>
      </c>
    </row>
    <row r="570" spans="5:6">
      <c r="E570" s="120" t="s">
        <v>58</v>
      </c>
      <c r="F570" s="156" t="s">
        <v>683</v>
      </c>
    </row>
    <row r="571" spans="5:6">
      <c r="E571" s="120" t="s">
        <v>58</v>
      </c>
      <c r="F571" s="156" t="s">
        <v>684</v>
      </c>
    </row>
    <row r="572" spans="5:6">
      <c r="E572" s="120" t="s">
        <v>58</v>
      </c>
      <c r="F572" s="156" t="s">
        <v>685</v>
      </c>
    </row>
    <row r="573" spans="5:6">
      <c r="E573" s="120" t="s">
        <v>58</v>
      </c>
      <c r="F573" s="156" t="s">
        <v>686</v>
      </c>
    </row>
    <row r="574" spans="5:6">
      <c r="E574" s="120" t="s">
        <v>58</v>
      </c>
      <c r="F574" s="156" t="s">
        <v>687</v>
      </c>
    </row>
    <row r="575" spans="5:6">
      <c r="E575" s="120" t="s">
        <v>58</v>
      </c>
      <c r="F575" s="156" t="s">
        <v>409</v>
      </c>
    </row>
    <row r="576" spans="5:6">
      <c r="E576" s="120" t="s">
        <v>58</v>
      </c>
      <c r="F576" s="156" t="s">
        <v>688</v>
      </c>
    </row>
    <row r="577" spans="5:6">
      <c r="E577" s="120" t="s">
        <v>58</v>
      </c>
      <c r="F577" s="156" t="s">
        <v>689</v>
      </c>
    </row>
    <row r="578" spans="5:6">
      <c r="E578" s="120" t="s">
        <v>58</v>
      </c>
      <c r="F578" s="156" t="s">
        <v>690</v>
      </c>
    </row>
    <row r="579" spans="5:6">
      <c r="E579" s="120" t="s">
        <v>58</v>
      </c>
      <c r="F579" s="156" t="s">
        <v>691</v>
      </c>
    </row>
    <row r="580" spans="5:6">
      <c r="E580" s="120" t="s">
        <v>58</v>
      </c>
      <c r="F580" s="156" t="s">
        <v>692</v>
      </c>
    </row>
    <row r="581" spans="5:6">
      <c r="E581" s="120" t="s">
        <v>58</v>
      </c>
      <c r="F581" s="156" t="s">
        <v>693</v>
      </c>
    </row>
    <row r="582" spans="5:6">
      <c r="E582" s="120" t="s">
        <v>59</v>
      </c>
      <c r="F582" s="156" t="s">
        <v>694</v>
      </c>
    </row>
    <row r="583" spans="5:6">
      <c r="E583" s="120" t="s">
        <v>59</v>
      </c>
      <c r="F583" s="156" t="s">
        <v>695</v>
      </c>
    </row>
    <row r="584" spans="5:6">
      <c r="E584" s="120" t="s">
        <v>59</v>
      </c>
      <c r="F584" s="156" t="s">
        <v>696</v>
      </c>
    </row>
    <row r="585" spans="5:6">
      <c r="E585" s="120" t="s">
        <v>59</v>
      </c>
      <c r="F585" s="156" t="s">
        <v>697</v>
      </c>
    </row>
    <row r="586" spans="5:6">
      <c r="E586" s="120" t="s">
        <v>59</v>
      </c>
      <c r="F586" s="156" t="s">
        <v>698</v>
      </c>
    </row>
    <row r="587" spans="5:6">
      <c r="E587" s="120" t="s">
        <v>59</v>
      </c>
      <c r="F587" s="156" t="s">
        <v>699</v>
      </c>
    </row>
    <row r="588" spans="5:6">
      <c r="E588" s="120" t="s">
        <v>59</v>
      </c>
      <c r="F588" s="156" t="s">
        <v>700</v>
      </c>
    </row>
    <row r="589" spans="5:6">
      <c r="E589" s="120" t="s">
        <v>59</v>
      </c>
      <c r="F589" s="156" t="s">
        <v>701</v>
      </c>
    </row>
    <row r="590" spans="5:6">
      <c r="E590" s="120" t="s">
        <v>59</v>
      </c>
      <c r="F590" s="156" t="s">
        <v>702</v>
      </c>
    </row>
    <row r="591" spans="5:6">
      <c r="E591" s="120" t="s">
        <v>59</v>
      </c>
      <c r="F591" s="156" t="s">
        <v>703</v>
      </c>
    </row>
    <row r="592" spans="5:6">
      <c r="E592" s="120" t="s">
        <v>59</v>
      </c>
      <c r="F592" s="156" t="s">
        <v>704</v>
      </c>
    </row>
    <row r="593" spans="5:6">
      <c r="E593" s="120" t="s">
        <v>59</v>
      </c>
      <c r="F593" s="156" t="s">
        <v>705</v>
      </c>
    </row>
    <row r="594" spans="5:6">
      <c r="E594" s="120" t="s">
        <v>59</v>
      </c>
      <c r="F594" s="156" t="s">
        <v>706</v>
      </c>
    </row>
    <row r="595" spans="5:6">
      <c r="E595" s="120" t="s">
        <v>59</v>
      </c>
      <c r="F595" s="156" t="s">
        <v>707</v>
      </c>
    </row>
    <row r="596" spans="5:6">
      <c r="E596" s="120" t="s">
        <v>59</v>
      </c>
      <c r="F596" s="156" t="s">
        <v>708</v>
      </c>
    </row>
    <row r="597" spans="5:6">
      <c r="E597" s="120" t="s">
        <v>59</v>
      </c>
      <c r="F597" s="156" t="s">
        <v>709</v>
      </c>
    </row>
    <row r="598" spans="5:6">
      <c r="E598" s="120" t="s">
        <v>59</v>
      </c>
      <c r="F598" s="156" t="s">
        <v>710</v>
      </c>
    </row>
    <row r="599" spans="5:6">
      <c r="E599" s="120" t="s">
        <v>59</v>
      </c>
      <c r="F599" s="156" t="s">
        <v>711</v>
      </c>
    </row>
    <row r="600" spans="5:6">
      <c r="E600" s="120" t="s">
        <v>59</v>
      </c>
      <c r="F600" s="156" t="s">
        <v>712</v>
      </c>
    </row>
    <row r="601" spans="5:6">
      <c r="E601" s="120" t="s">
        <v>59</v>
      </c>
      <c r="F601" s="156" t="s">
        <v>713</v>
      </c>
    </row>
    <row r="602" spans="5:6">
      <c r="E602" s="120" t="s">
        <v>59</v>
      </c>
      <c r="F602" s="156" t="s">
        <v>714</v>
      </c>
    </row>
    <row r="603" spans="5:6">
      <c r="E603" s="120" t="s">
        <v>59</v>
      </c>
      <c r="F603" s="156" t="s">
        <v>715</v>
      </c>
    </row>
    <row r="604" spans="5:6">
      <c r="E604" s="120" t="s">
        <v>59</v>
      </c>
      <c r="F604" s="156" t="s">
        <v>716</v>
      </c>
    </row>
    <row r="605" spans="5:6">
      <c r="E605" s="120" t="s">
        <v>59</v>
      </c>
      <c r="F605" s="156" t="s">
        <v>717</v>
      </c>
    </row>
    <row r="606" spans="5:6">
      <c r="E606" s="120" t="s">
        <v>59</v>
      </c>
      <c r="F606" s="156" t="s">
        <v>718</v>
      </c>
    </row>
    <row r="607" spans="5:6">
      <c r="E607" s="120" t="s">
        <v>59</v>
      </c>
      <c r="F607" s="156" t="s">
        <v>719</v>
      </c>
    </row>
    <row r="608" spans="5:6">
      <c r="E608" s="120" t="s">
        <v>59</v>
      </c>
      <c r="F608" s="156" t="s">
        <v>720</v>
      </c>
    </row>
    <row r="609" spans="5:6">
      <c r="E609" s="120" t="s">
        <v>59</v>
      </c>
      <c r="F609" s="156" t="s">
        <v>721</v>
      </c>
    </row>
    <row r="610" spans="5:6">
      <c r="E610" s="120" t="s">
        <v>59</v>
      </c>
      <c r="F610" s="156" t="s">
        <v>722</v>
      </c>
    </row>
    <row r="611" spans="5:6">
      <c r="E611" s="120" t="s">
        <v>59</v>
      </c>
      <c r="F611" s="156" t="s">
        <v>723</v>
      </c>
    </row>
    <row r="612" spans="5:6">
      <c r="E612" s="120" t="s">
        <v>59</v>
      </c>
      <c r="F612" s="156" t="s">
        <v>724</v>
      </c>
    </row>
    <row r="613" spans="5:6">
      <c r="E613" s="120" t="s">
        <v>59</v>
      </c>
      <c r="F613" s="156" t="s">
        <v>725</v>
      </c>
    </row>
    <row r="614" spans="5:6">
      <c r="E614" s="120" t="s">
        <v>59</v>
      </c>
      <c r="F614" s="156" t="s">
        <v>726</v>
      </c>
    </row>
    <row r="615" spans="5:6">
      <c r="E615" s="120" t="s">
        <v>59</v>
      </c>
      <c r="F615" s="156" t="s">
        <v>727</v>
      </c>
    </row>
    <row r="616" spans="5:6">
      <c r="E616" s="120" t="s">
        <v>59</v>
      </c>
      <c r="F616" s="156" t="s">
        <v>728</v>
      </c>
    </row>
    <row r="617" spans="5:6">
      <c r="E617" s="120" t="s">
        <v>59</v>
      </c>
      <c r="F617" s="156" t="s">
        <v>729</v>
      </c>
    </row>
    <row r="618" spans="5:6">
      <c r="E618" s="120" t="s">
        <v>59</v>
      </c>
      <c r="F618" s="156" t="s">
        <v>730</v>
      </c>
    </row>
    <row r="619" spans="5:6">
      <c r="E619" s="120" t="s">
        <v>59</v>
      </c>
      <c r="F619" s="156" t="s">
        <v>731</v>
      </c>
    </row>
    <row r="620" spans="5:6">
      <c r="E620" s="120" t="s">
        <v>59</v>
      </c>
      <c r="F620" s="156" t="s">
        <v>732</v>
      </c>
    </row>
    <row r="621" spans="5:6">
      <c r="E621" s="120" t="s">
        <v>59</v>
      </c>
      <c r="F621" s="156" t="s">
        <v>733</v>
      </c>
    </row>
    <row r="622" spans="5:6">
      <c r="E622" s="120" t="s">
        <v>59</v>
      </c>
      <c r="F622" s="156" t="s">
        <v>734</v>
      </c>
    </row>
    <row r="623" spans="5:6">
      <c r="E623" s="120" t="s">
        <v>59</v>
      </c>
      <c r="F623" s="156" t="s">
        <v>735</v>
      </c>
    </row>
    <row r="624" spans="5:6">
      <c r="E624" s="120" t="s">
        <v>59</v>
      </c>
      <c r="F624" s="156" t="s">
        <v>736</v>
      </c>
    </row>
    <row r="625" spans="5:6">
      <c r="E625" s="120" t="s">
        <v>59</v>
      </c>
      <c r="F625" s="156" t="s">
        <v>737</v>
      </c>
    </row>
    <row r="626" spans="5:6">
      <c r="E626" s="120" t="s">
        <v>59</v>
      </c>
      <c r="F626" s="156" t="s">
        <v>738</v>
      </c>
    </row>
    <row r="627" spans="5:6">
      <c r="E627" s="120" t="s">
        <v>59</v>
      </c>
      <c r="F627" s="156" t="s">
        <v>739</v>
      </c>
    </row>
    <row r="628" spans="5:6">
      <c r="E628" s="120" t="s">
        <v>59</v>
      </c>
      <c r="F628" s="156" t="s">
        <v>740</v>
      </c>
    </row>
    <row r="629" spans="5:6">
      <c r="E629" s="120" t="s">
        <v>59</v>
      </c>
      <c r="F629" s="156" t="s">
        <v>741</v>
      </c>
    </row>
    <row r="630" spans="5:6">
      <c r="E630" s="120" t="s">
        <v>59</v>
      </c>
      <c r="F630" s="156" t="s">
        <v>742</v>
      </c>
    </row>
    <row r="631" spans="5:6">
      <c r="E631" s="120" t="s">
        <v>59</v>
      </c>
      <c r="F631" s="156" t="s">
        <v>743</v>
      </c>
    </row>
    <row r="632" spans="5:6">
      <c r="E632" s="120" t="s">
        <v>59</v>
      </c>
      <c r="F632" s="156" t="s">
        <v>744</v>
      </c>
    </row>
    <row r="633" spans="5:6">
      <c r="E633" s="120" t="s">
        <v>59</v>
      </c>
      <c r="F633" s="156" t="s">
        <v>745</v>
      </c>
    </row>
    <row r="634" spans="5:6">
      <c r="E634" s="120" t="s">
        <v>59</v>
      </c>
      <c r="F634" s="156" t="s">
        <v>746</v>
      </c>
    </row>
    <row r="635" spans="5:6">
      <c r="E635" s="120" t="s">
        <v>59</v>
      </c>
      <c r="F635" s="156" t="s">
        <v>747</v>
      </c>
    </row>
    <row r="636" spans="5:6">
      <c r="E636" s="120" t="s">
        <v>1836</v>
      </c>
      <c r="F636" s="156" t="s">
        <v>748</v>
      </c>
    </row>
    <row r="637" spans="5:6">
      <c r="E637" s="120" t="s">
        <v>60</v>
      </c>
      <c r="F637" s="156" t="s">
        <v>749</v>
      </c>
    </row>
    <row r="638" spans="5:6">
      <c r="E638" s="120" t="s">
        <v>60</v>
      </c>
      <c r="F638" s="156" t="s">
        <v>750</v>
      </c>
    </row>
    <row r="639" spans="5:6">
      <c r="E639" s="120" t="s">
        <v>60</v>
      </c>
      <c r="F639" s="156" t="s">
        <v>751</v>
      </c>
    </row>
    <row r="640" spans="5:6">
      <c r="E640" s="120" t="s">
        <v>60</v>
      </c>
      <c r="F640" s="156" t="s">
        <v>752</v>
      </c>
    </row>
    <row r="641" spans="5:6">
      <c r="E641" s="120" t="s">
        <v>60</v>
      </c>
      <c r="F641" s="156" t="s">
        <v>753</v>
      </c>
    </row>
    <row r="642" spans="5:6">
      <c r="E642" s="120" t="s">
        <v>60</v>
      </c>
      <c r="F642" s="156" t="s">
        <v>754</v>
      </c>
    </row>
    <row r="643" spans="5:6">
      <c r="E643" s="120" t="s">
        <v>60</v>
      </c>
      <c r="F643" s="156" t="s">
        <v>755</v>
      </c>
    </row>
    <row r="644" spans="5:6">
      <c r="E644" s="120" t="s">
        <v>60</v>
      </c>
      <c r="F644" s="156" t="s">
        <v>756</v>
      </c>
    </row>
    <row r="645" spans="5:6">
      <c r="E645" s="120" t="s">
        <v>60</v>
      </c>
      <c r="F645" s="156" t="s">
        <v>757</v>
      </c>
    </row>
    <row r="646" spans="5:6">
      <c r="E646" s="120" t="s">
        <v>60</v>
      </c>
      <c r="F646" s="156" t="s">
        <v>758</v>
      </c>
    </row>
    <row r="647" spans="5:6">
      <c r="E647" s="120" t="s">
        <v>60</v>
      </c>
      <c r="F647" s="156" t="s">
        <v>759</v>
      </c>
    </row>
    <row r="648" spans="5:6">
      <c r="E648" s="120" t="s">
        <v>60</v>
      </c>
      <c r="F648" s="156" t="s">
        <v>760</v>
      </c>
    </row>
    <row r="649" spans="5:6">
      <c r="E649" s="120" t="s">
        <v>60</v>
      </c>
      <c r="F649" s="156" t="s">
        <v>761</v>
      </c>
    </row>
    <row r="650" spans="5:6">
      <c r="E650" s="120" t="s">
        <v>60</v>
      </c>
      <c r="F650" s="156" t="s">
        <v>762</v>
      </c>
    </row>
    <row r="651" spans="5:6">
      <c r="E651" s="120" t="s">
        <v>60</v>
      </c>
      <c r="F651" s="156" t="s">
        <v>763</v>
      </c>
    </row>
    <row r="652" spans="5:6">
      <c r="E652" s="120" t="s">
        <v>60</v>
      </c>
      <c r="F652" s="156" t="s">
        <v>764</v>
      </c>
    </row>
    <row r="653" spans="5:6">
      <c r="E653" s="120" t="s">
        <v>60</v>
      </c>
      <c r="F653" s="156" t="s">
        <v>765</v>
      </c>
    </row>
    <row r="654" spans="5:6">
      <c r="E654" s="120" t="s">
        <v>60</v>
      </c>
      <c r="F654" s="156" t="s">
        <v>766</v>
      </c>
    </row>
    <row r="655" spans="5:6">
      <c r="E655" s="120" t="s">
        <v>60</v>
      </c>
      <c r="F655" s="156" t="s">
        <v>767</v>
      </c>
    </row>
    <row r="656" spans="5:6">
      <c r="E656" s="120" t="s">
        <v>60</v>
      </c>
      <c r="F656" s="156" t="s">
        <v>768</v>
      </c>
    </row>
    <row r="657" spans="5:6">
      <c r="E657" s="120" t="s">
        <v>60</v>
      </c>
      <c r="F657" s="156" t="s">
        <v>769</v>
      </c>
    </row>
    <row r="658" spans="5:6">
      <c r="E658" s="120" t="s">
        <v>60</v>
      </c>
      <c r="F658" s="156" t="s">
        <v>770</v>
      </c>
    </row>
    <row r="659" spans="5:6">
      <c r="E659" s="120" t="s">
        <v>60</v>
      </c>
      <c r="F659" s="156" t="s">
        <v>771</v>
      </c>
    </row>
    <row r="660" spans="5:6">
      <c r="E660" s="120" t="s">
        <v>60</v>
      </c>
      <c r="F660" s="156" t="s">
        <v>772</v>
      </c>
    </row>
    <row r="661" spans="5:6">
      <c r="E661" s="120" t="s">
        <v>60</v>
      </c>
      <c r="F661" s="156" t="s">
        <v>773</v>
      </c>
    </row>
    <row r="662" spans="5:6">
      <c r="E662" s="120" t="s">
        <v>60</v>
      </c>
      <c r="F662" s="156" t="s">
        <v>774</v>
      </c>
    </row>
    <row r="663" spans="5:6">
      <c r="E663" s="120" t="s">
        <v>60</v>
      </c>
      <c r="F663" s="156" t="s">
        <v>775</v>
      </c>
    </row>
    <row r="664" spans="5:6">
      <c r="E664" s="120" t="s">
        <v>60</v>
      </c>
      <c r="F664" s="156" t="s">
        <v>776</v>
      </c>
    </row>
    <row r="665" spans="5:6">
      <c r="E665" s="120" t="s">
        <v>60</v>
      </c>
      <c r="F665" s="156" t="s">
        <v>777</v>
      </c>
    </row>
    <row r="666" spans="5:6">
      <c r="E666" s="120" t="s">
        <v>60</v>
      </c>
      <c r="F666" s="156" t="s">
        <v>778</v>
      </c>
    </row>
    <row r="667" spans="5:6">
      <c r="E667" s="120" t="s">
        <v>60</v>
      </c>
      <c r="F667" s="156" t="s">
        <v>779</v>
      </c>
    </row>
    <row r="668" spans="5:6">
      <c r="E668" s="120" t="s">
        <v>60</v>
      </c>
      <c r="F668" s="156" t="s">
        <v>780</v>
      </c>
    </row>
    <row r="669" spans="5:6">
      <c r="E669" s="120" t="s">
        <v>60</v>
      </c>
      <c r="F669" s="156" t="s">
        <v>781</v>
      </c>
    </row>
    <row r="670" spans="5:6">
      <c r="E670" s="120" t="s">
        <v>60</v>
      </c>
      <c r="F670" s="156" t="s">
        <v>782</v>
      </c>
    </row>
    <row r="671" spans="5:6">
      <c r="E671" s="120" t="s">
        <v>60</v>
      </c>
      <c r="F671" s="156" t="s">
        <v>783</v>
      </c>
    </row>
    <row r="672" spans="5:6">
      <c r="E672" s="120" t="s">
        <v>60</v>
      </c>
      <c r="F672" s="156" t="s">
        <v>784</v>
      </c>
    </row>
    <row r="673" spans="5:6">
      <c r="E673" s="120" t="s">
        <v>60</v>
      </c>
      <c r="F673" s="156" t="s">
        <v>785</v>
      </c>
    </row>
    <row r="674" spans="5:6">
      <c r="E674" s="120" t="s">
        <v>60</v>
      </c>
      <c r="F674" s="156" t="s">
        <v>786</v>
      </c>
    </row>
    <row r="675" spans="5:6">
      <c r="E675" s="120" t="s">
        <v>60</v>
      </c>
      <c r="F675" s="156" t="s">
        <v>787</v>
      </c>
    </row>
    <row r="676" spans="5:6">
      <c r="E676" s="120" t="s">
        <v>60</v>
      </c>
      <c r="F676" s="156" t="s">
        <v>788</v>
      </c>
    </row>
    <row r="677" spans="5:6">
      <c r="E677" s="120" t="s">
        <v>60</v>
      </c>
      <c r="F677" s="156" t="s">
        <v>789</v>
      </c>
    </row>
    <row r="678" spans="5:6">
      <c r="E678" s="120" t="s">
        <v>60</v>
      </c>
      <c r="F678" s="156" t="s">
        <v>790</v>
      </c>
    </row>
    <row r="679" spans="5:6">
      <c r="E679" s="120" t="s">
        <v>60</v>
      </c>
      <c r="F679" s="156" t="s">
        <v>791</v>
      </c>
    </row>
    <row r="680" spans="5:6">
      <c r="E680" s="120" t="s">
        <v>60</v>
      </c>
      <c r="F680" s="156" t="s">
        <v>792</v>
      </c>
    </row>
    <row r="681" spans="5:6">
      <c r="E681" s="120" t="s">
        <v>60</v>
      </c>
      <c r="F681" s="156" t="s">
        <v>793</v>
      </c>
    </row>
    <row r="682" spans="5:6">
      <c r="E682" s="120" t="s">
        <v>60</v>
      </c>
      <c r="F682" s="156" t="s">
        <v>794</v>
      </c>
    </row>
    <row r="683" spans="5:6">
      <c r="E683" s="120" t="s">
        <v>60</v>
      </c>
      <c r="F683" s="156" t="s">
        <v>795</v>
      </c>
    </row>
    <row r="684" spans="5:6">
      <c r="E684" s="120" t="s">
        <v>60</v>
      </c>
      <c r="F684" s="156" t="s">
        <v>796</v>
      </c>
    </row>
    <row r="685" spans="5:6">
      <c r="E685" s="120" t="s">
        <v>60</v>
      </c>
      <c r="F685" s="156" t="s">
        <v>797</v>
      </c>
    </row>
    <row r="686" spans="5:6">
      <c r="E686" s="120" t="s">
        <v>60</v>
      </c>
      <c r="F686" s="156" t="s">
        <v>798</v>
      </c>
    </row>
    <row r="687" spans="5:6">
      <c r="E687" s="120" t="s">
        <v>60</v>
      </c>
      <c r="F687" s="156" t="s">
        <v>799</v>
      </c>
    </row>
    <row r="688" spans="5:6">
      <c r="E688" s="120" t="s">
        <v>60</v>
      </c>
      <c r="F688" s="156" t="s">
        <v>800</v>
      </c>
    </row>
    <row r="689" spans="5:6">
      <c r="E689" s="120" t="s">
        <v>60</v>
      </c>
      <c r="F689" s="156" t="s">
        <v>801</v>
      </c>
    </row>
    <row r="690" spans="5:6">
      <c r="E690" s="120" t="s">
        <v>60</v>
      </c>
      <c r="F690" s="156" t="s">
        <v>802</v>
      </c>
    </row>
    <row r="691" spans="5:6">
      <c r="E691" s="120" t="s">
        <v>60</v>
      </c>
      <c r="F691" s="156" t="s">
        <v>803</v>
      </c>
    </row>
    <row r="692" spans="5:6">
      <c r="E692" s="120" t="s">
        <v>60</v>
      </c>
      <c r="F692" s="156" t="s">
        <v>804</v>
      </c>
    </row>
    <row r="693" spans="5:6">
      <c r="E693" s="120" t="s">
        <v>60</v>
      </c>
      <c r="F693" s="156" t="s">
        <v>805</v>
      </c>
    </row>
    <row r="694" spans="5:6">
      <c r="E694" s="120" t="s">
        <v>60</v>
      </c>
      <c r="F694" s="156" t="s">
        <v>806</v>
      </c>
    </row>
    <row r="695" spans="5:6">
      <c r="E695" s="120" t="s">
        <v>60</v>
      </c>
      <c r="F695" s="156" t="s">
        <v>807</v>
      </c>
    </row>
    <row r="696" spans="5:6">
      <c r="E696" s="120" t="s">
        <v>60</v>
      </c>
      <c r="F696" s="156" t="s">
        <v>808</v>
      </c>
    </row>
    <row r="697" spans="5:6">
      <c r="E697" s="120" t="s">
        <v>60</v>
      </c>
      <c r="F697" s="156" t="s">
        <v>809</v>
      </c>
    </row>
    <row r="698" spans="5:6">
      <c r="E698" s="120" t="s">
        <v>61</v>
      </c>
      <c r="F698" s="156" t="s">
        <v>810</v>
      </c>
    </row>
    <row r="699" spans="5:6">
      <c r="E699" s="120" t="s">
        <v>61</v>
      </c>
      <c r="F699" s="156" t="s">
        <v>811</v>
      </c>
    </row>
    <row r="700" spans="5:6">
      <c r="E700" s="120" t="s">
        <v>61</v>
      </c>
      <c r="F700" s="156" t="s">
        <v>812</v>
      </c>
    </row>
    <row r="701" spans="5:6">
      <c r="E701" s="120" t="s">
        <v>61</v>
      </c>
      <c r="F701" s="156" t="s">
        <v>813</v>
      </c>
    </row>
    <row r="702" spans="5:6">
      <c r="E702" s="120" t="s">
        <v>61</v>
      </c>
      <c r="F702" s="156" t="s">
        <v>814</v>
      </c>
    </row>
    <row r="703" spans="5:6">
      <c r="E703" s="120" t="s">
        <v>61</v>
      </c>
      <c r="F703" s="156" t="s">
        <v>815</v>
      </c>
    </row>
    <row r="704" spans="5:6">
      <c r="E704" s="120" t="s">
        <v>61</v>
      </c>
      <c r="F704" s="156" t="s">
        <v>816</v>
      </c>
    </row>
    <row r="705" spans="5:6">
      <c r="E705" s="120" t="s">
        <v>61</v>
      </c>
      <c r="F705" s="156" t="s">
        <v>817</v>
      </c>
    </row>
    <row r="706" spans="5:6">
      <c r="E706" s="120" t="s">
        <v>61</v>
      </c>
      <c r="F706" s="156" t="s">
        <v>818</v>
      </c>
    </row>
    <row r="707" spans="5:6">
      <c r="E707" s="120" t="s">
        <v>61</v>
      </c>
      <c r="F707" s="156" t="s">
        <v>819</v>
      </c>
    </row>
    <row r="708" spans="5:6">
      <c r="E708" s="120" t="s">
        <v>61</v>
      </c>
      <c r="F708" s="156" t="s">
        <v>820</v>
      </c>
    </row>
    <row r="709" spans="5:6">
      <c r="E709" s="120" t="s">
        <v>61</v>
      </c>
      <c r="F709" s="156" t="s">
        <v>821</v>
      </c>
    </row>
    <row r="710" spans="5:6">
      <c r="E710" s="120" t="s">
        <v>61</v>
      </c>
      <c r="F710" s="156" t="s">
        <v>822</v>
      </c>
    </row>
    <row r="711" spans="5:6">
      <c r="E711" s="120" t="s">
        <v>61</v>
      </c>
      <c r="F711" s="156" t="s">
        <v>823</v>
      </c>
    </row>
    <row r="712" spans="5:6">
      <c r="E712" s="120" t="s">
        <v>61</v>
      </c>
      <c r="F712" s="156" t="s">
        <v>824</v>
      </c>
    </row>
    <row r="713" spans="5:6">
      <c r="E713" s="120" t="s">
        <v>61</v>
      </c>
      <c r="F713" s="156" t="s">
        <v>825</v>
      </c>
    </row>
    <row r="714" spans="5:6">
      <c r="E714" s="120" t="s">
        <v>61</v>
      </c>
      <c r="F714" s="156" t="s">
        <v>826</v>
      </c>
    </row>
    <row r="715" spans="5:6">
      <c r="E715" s="120" t="s">
        <v>61</v>
      </c>
      <c r="F715" s="156" t="s">
        <v>827</v>
      </c>
    </row>
    <row r="716" spans="5:6">
      <c r="E716" s="120" t="s">
        <v>61</v>
      </c>
      <c r="F716" s="156" t="s">
        <v>828</v>
      </c>
    </row>
    <row r="717" spans="5:6">
      <c r="E717" s="120" t="s">
        <v>61</v>
      </c>
      <c r="F717" s="156" t="s">
        <v>829</v>
      </c>
    </row>
    <row r="718" spans="5:6">
      <c r="E718" s="120" t="s">
        <v>61</v>
      </c>
      <c r="F718" s="156" t="s">
        <v>830</v>
      </c>
    </row>
    <row r="719" spans="5:6">
      <c r="E719" s="120" t="s">
        <v>61</v>
      </c>
      <c r="F719" s="156" t="s">
        <v>831</v>
      </c>
    </row>
    <row r="720" spans="5:6">
      <c r="E720" s="120" t="s">
        <v>61</v>
      </c>
      <c r="F720" s="156" t="s">
        <v>832</v>
      </c>
    </row>
    <row r="721" spans="5:6">
      <c r="E721" s="120" t="s">
        <v>61</v>
      </c>
      <c r="F721" s="156" t="s">
        <v>833</v>
      </c>
    </row>
    <row r="722" spans="5:6">
      <c r="E722" s="120" t="s">
        <v>61</v>
      </c>
      <c r="F722" s="156" t="s">
        <v>834</v>
      </c>
    </row>
    <row r="723" spans="5:6">
      <c r="E723" s="120" t="s">
        <v>61</v>
      </c>
      <c r="F723" s="156" t="s">
        <v>835</v>
      </c>
    </row>
    <row r="724" spans="5:6">
      <c r="E724" s="120" t="s">
        <v>61</v>
      </c>
      <c r="F724" s="156" t="s">
        <v>836</v>
      </c>
    </row>
    <row r="725" spans="5:6">
      <c r="E725" s="120" t="s">
        <v>61</v>
      </c>
      <c r="F725" s="156" t="s">
        <v>837</v>
      </c>
    </row>
    <row r="726" spans="5:6">
      <c r="E726" s="120" t="s">
        <v>61</v>
      </c>
      <c r="F726" s="156" t="s">
        <v>838</v>
      </c>
    </row>
    <row r="727" spans="5:6">
      <c r="E727" s="120" t="s">
        <v>61</v>
      </c>
      <c r="F727" s="156" t="s">
        <v>839</v>
      </c>
    </row>
    <row r="728" spans="5:6">
      <c r="E728" s="120" t="s">
        <v>61</v>
      </c>
      <c r="F728" s="156" t="s">
        <v>840</v>
      </c>
    </row>
    <row r="729" spans="5:6">
      <c r="E729" s="120" t="s">
        <v>61</v>
      </c>
      <c r="F729" s="156" t="s">
        <v>841</v>
      </c>
    </row>
    <row r="730" spans="5:6">
      <c r="E730" s="120" t="s">
        <v>61</v>
      </c>
      <c r="F730" s="156" t="s">
        <v>842</v>
      </c>
    </row>
    <row r="731" spans="5:6">
      <c r="E731" s="120" t="s">
        <v>62</v>
      </c>
      <c r="F731" s="156" t="s">
        <v>843</v>
      </c>
    </row>
    <row r="732" spans="5:6">
      <c r="E732" s="120" t="s">
        <v>62</v>
      </c>
      <c r="F732" s="156" t="s">
        <v>844</v>
      </c>
    </row>
    <row r="733" spans="5:6">
      <c r="E733" s="120" t="s">
        <v>62</v>
      </c>
      <c r="F733" s="156" t="s">
        <v>845</v>
      </c>
    </row>
    <row r="734" spans="5:6">
      <c r="E734" s="120" t="s">
        <v>62</v>
      </c>
      <c r="F734" s="156" t="s">
        <v>846</v>
      </c>
    </row>
    <row r="735" spans="5:6">
      <c r="E735" s="120" t="s">
        <v>62</v>
      </c>
      <c r="F735" s="156" t="s">
        <v>847</v>
      </c>
    </row>
    <row r="736" spans="5:6">
      <c r="E736" s="120" t="s">
        <v>62</v>
      </c>
      <c r="F736" s="156" t="s">
        <v>848</v>
      </c>
    </row>
    <row r="737" spans="5:6">
      <c r="E737" s="120" t="s">
        <v>62</v>
      </c>
      <c r="F737" s="156" t="s">
        <v>849</v>
      </c>
    </row>
    <row r="738" spans="5:6">
      <c r="E738" s="120" t="s">
        <v>62</v>
      </c>
      <c r="F738" s="156" t="s">
        <v>850</v>
      </c>
    </row>
    <row r="739" spans="5:6">
      <c r="E739" s="120" t="s">
        <v>62</v>
      </c>
      <c r="F739" s="156" t="s">
        <v>851</v>
      </c>
    </row>
    <row r="740" spans="5:6">
      <c r="E740" s="120" t="s">
        <v>62</v>
      </c>
      <c r="F740" s="156" t="s">
        <v>852</v>
      </c>
    </row>
    <row r="741" spans="5:6">
      <c r="E741" s="120" t="s">
        <v>62</v>
      </c>
      <c r="F741" s="156" t="s">
        <v>853</v>
      </c>
    </row>
    <row r="742" spans="5:6">
      <c r="E742" s="120" t="s">
        <v>62</v>
      </c>
      <c r="F742" s="156" t="s">
        <v>854</v>
      </c>
    </row>
    <row r="743" spans="5:6">
      <c r="E743" s="120" t="s">
        <v>62</v>
      </c>
      <c r="F743" s="156" t="s">
        <v>855</v>
      </c>
    </row>
    <row r="744" spans="5:6">
      <c r="E744" s="120" t="s">
        <v>62</v>
      </c>
      <c r="F744" s="156" t="s">
        <v>856</v>
      </c>
    </row>
    <row r="745" spans="5:6">
      <c r="E745" s="120" t="s">
        <v>62</v>
      </c>
      <c r="F745" s="156" t="s">
        <v>857</v>
      </c>
    </row>
    <row r="746" spans="5:6">
      <c r="E746" s="120" t="s">
        <v>62</v>
      </c>
      <c r="F746" s="156" t="s">
        <v>858</v>
      </c>
    </row>
    <row r="747" spans="5:6">
      <c r="E747" s="120" t="s">
        <v>62</v>
      </c>
      <c r="F747" s="156" t="s">
        <v>859</v>
      </c>
    </row>
    <row r="748" spans="5:6">
      <c r="E748" s="120" t="s">
        <v>62</v>
      </c>
      <c r="F748" s="156" t="s">
        <v>860</v>
      </c>
    </row>
    <row r="749" spans="5:6">
      <c r="E749" s="120" t="s">
        <v>62</v>
      </c>
      <c r="F749" s="156" t="s">
        <v>861</v>
      </c>
    </row>
    <row r="750" spans="5:6">
      <c r="E750" s="120" t="s">
        <v>62</v>
      </c>
      <c r="F750" s="156" t="s">
        <v>862</v>
      </c>
    </row>
    <row r="751" spans="5:6">
      <c r="E751" s="120" t="s">
        <v>62</v>
      </c>
      <c r="F751" s="156" t="s">
        <v>863</v>
      </c>
    </row>
    <row r="752" spans="5:6">
      <c r="E752" s="120" t="s">
        <v>62</v>
      </c>
      <c r="F752" s="156" t="s">
        <v>864</v>
      </c>
    </row>
    <row r="753" spans="5:6">
      <c r="E753" s="120" t="s">
        <v>62</v>
      </c>
      <c r="F753" s="156" t="s">
        <v>865</v>
      </c>
    </row>
    <row r="754" spans="5:6">
      <c r="E754" s="120" t="s">
        <v>62</v>
      </c>
      <c r="F754" s="156" t="s">
        <v>866</v>
      </c>
    </row>
    <row r="755" spans="5:6">
      <c r="E755" s="120" t="s">
        <v>62</v>
      </c>
      <c r="F755" s="156" t="s">
        <v>867</v>
      </c>
    </row>
    <row r="756" spans="5:6">
      <c r="E756" s="120" t="s">
        <v>62</v>
      </c>
      <c r="F756" s="156" t="s">
        <v>868</v>
      </c>
    </row>
    <row r="757" spans="5:6">
      <c r="E757" s="120" t="s">
        <v>62</v>
      </c>
      <c r="F757" s="156" t="s">
        <v>869</v>
      </c>
    </row>
    <row r="758" spans="5:6">
      <c r="E758" s="120" t="s">
        <v>62</v>
      </c>
      <c r="F758" s="156" t="s">
        <v>870</v>
      </c>
    </row>
    <row r="759" spans="5:6">
      <c r="E759" s="120" t="s">
        <v>62</v>
      </c>
      <c r="F759" s="156" t="s">
        <v>871</v>
      </c>
    </row>
    <row r="760" spans="5:6">
      <c r="E760" s="120" t="s">
        <v>62</v>
      </c>
      <c r="F760" s="156" t="s">
        <v>872</v>
      </c>
    </row>
    <row r="761" spans="5:6">
      <c r="E761" s="120" t="s">
        <v>63</v>
      </c>
      <c r="F761" s="156" t="s">
        <v>873</v>
      </c>
    </row>
    <row r="762" spans="5:6">
      <c r="E762" s="120" t="s">
        <v>63</v>
      </c>
      <c r="F762" s="156" t="s">
        <v>874</v>
      </c>
    </row>
    <row r="763" spans="5:6">
      <c r="E763" s="120" t="s">
        <v>63</v>
      </c>
      <c r="F763" s="156" t="s">
        <v>875</v>
      </c>
    </row>
    <row r="764" spans="5:6">
      <c r="E764" s="120" t="s">
        <v>63</v>
      </c>
      <c r="F764" s="156" t="s">
        <v>876</v>
      </c>
    </row>
    <row r="765" spans="5:6">
      <c r="E765" s="120" t="s">
        <v>63</v>
      </c>
      <c r="F765" s="156" t="s">
        <v>877</v>
      </c>
    </row>
    <row r="766" spans="5:6">
      <c r="E766" s="120" t="s">
        <v>63</v>
      </c>
      <c r="F766" s="156" t="s">
        <v>878</v>
      </c>
    </row>
    <row r="767" spans="5:6">
      <c r="E767" s="120" t="s">
        <v>63</v>
      </c>
      <c r="F767" s="156" t="s">
        <v>879</v>
      </c>
    </row>
    <row r="768" spans="5:6">
      <c r="E768" s="120" t="s">
        <v>63</v>
      </c>
      <c r="F768" s="156" t="s">
        <v>880</v>
      </c>
    </row>
    <row r="769" spans="5:6">
      <c r="E769" s="120" t="s">
        <v>63</v>
      </c>
      <c r="F769" s="156" t="s">
        <v>881</v>
      </c>
    </row>
    <row r="770" spans="5:6">
      <c r="E770" s="120" t="s">
        <v>63</v>
      </c>
      <c r="F770" s="156" t="s">
        <v>882</v>
      </c>
    </row>
    <row r="771" spans="5:6">
      <c r="E771" s="120" t="s">
        <v>63</v>
      </c>
      <c r="F771" s="156" t="s">
        <v>883</v>
      </c>
    </row>
    <row r="772" spans="5:6">
      <c r="E772" s="120" t="s">
        <v>63</v>
      </c>
      <c r="F772" s="156" t="s">
        <v>884</v>
      </c>
    </row>
    <row r="773" spans="5:6">
      <c r="E773" s="120" t="s">
        <v>63</v>
      </c>
      <c r="F773" s="156" t="s">
        <v>885</v>
      </c>
    </row>
    <row r="774" spans="5:6">
      <c r="E774" s="120" t="s">
        <v>63</v>
      </c>
      <c r="F774" s="156" t="s">
        <v>886</v>
      </c>
    </row>
    <row r="775" spans="5:6">
      <c r="E775" s="120" t="s">
        <v>63</v>
      </c>
      <c r="F775" s="156" t="s">
        <v>454</v>
      </c>
    </row>
    <row r="776" spans="5:6">
      <c r="E776" s="120" t="s">
        <v>64</v>
      </c>
      <c r="F776" s="156" t="s">
        <v>887</v>
      </c>
    </row>
    <row r="777" spans="5:6">
      <c r="E777" s="120" t="s">
        <v>64</v>
      </c>
      <c r="F777" s="156" t="s">
        <v>888</v>
      </c>
    </row>
    <row r="778" spans="5:6">
      <c r="E778" s="120" t="s">
        <v>64</v>
      </c>
      <c r="F778" s="156" t="s">
        <v>889</v>
      </c>
    </row>
    <row r="779" spans="5:6">
      <c r="E779" s="120" t="s">
        <v>64</v>
      </c>
      <c r="F779" s="156" t="s">
        <v>890</v>
      </c>
    </row>
    <row r="780" spans="5:6">
      <c r="E780" s="120" t="s">
        <v>64</v>
      </c>
      <c r="F780" s="156" t="s">
        <v>891</v>
      </c>
    </row>
    <row r="781" spans="5:6">
      <c r="E781" s="120" t="s">
        <v>64</v>
      </c>
      <c r="F781" s="156" t="s">
        <v>892</v>
      </c>
    </row>
    <row r="782" spans="5:6">
      <c r="E782" s="120" t="s">
        <v>64</v>
      </c>
      <c r="F782" s="156" t="s">
        <v>893</v>
      </c>
    </row>
    <row r="783" spans="5:6">
      <c r="E783" s="120" t="s">
        <v>64</v>
      </c>
      <c r="F783" s="156" t="s">
        <v>894</v>
      </c>
    </row>
    <row r="784" spans="5:6">
      <c r="E784" s="120" t="s">
        <v>64</v>
      </c>
      <c r="F784" s="156" t="s">
        <v>895</v>
      </c>
    </row>
    <row r="785" spans="5:6">
      <c r="E785" s="120" t="s">
        <v>64</v>
      </c>
      <c r="F785" s="156" t="s">
        <v>896</v>
      </c>
    </row>
    <row r="786" spans="5:6">
      <c r="E786" s="120" t="s">
        <v>64</v>
      </c>
      <c r="F786" s="156" t="s">
        <v>897</v>
      </c>
    </row>
    <row r="787" spans="5:6">
      <c r="E787" s="120" t="s">
        <v>64</v>
      </c>
      <c r="F787" s="156" t="s">
        <v>898</v>
      </c>
    </row>
    <row r="788" spans="5:6">
      <c r="E788" s="120" t="s">
        <v>64</v>
      </c>
      <c r="F788" s="156" t="s">
        <v>899</v>
      </c>
    </row>
    <row r="789" spans="5:6">
      <c r="E789" s="120" t="s">
        <v>64</v>
      </c>
      <c r="F789" s="156" t="s">
        <v>900</v>
      </c>
    </row>
    <row r="790" spans="5:6">
      <c r="E790" s="120" t="s">
        <v>64</v>
      </c>
      <c r="F790" s="156" t="s">
        <v>901</v>
      </c>
    </row>
    <row r="791" spans="5:6">
      <c r="E791" s="120" t="s">
        <v>64</v>
      </c>
      <c r="F791" s="156" t="s">
        <v>902</v>
      </c>
    </row>
    <row r="792" spans="5:6">
      <c r="E792" s="120" t="s">
        <v>64</v>
      </c>
      <c r="F792" s="156" t="s">
        <v>903</v>
      </c>
    </row>
    <row r="793" spans="5:6">
      <c r="E793" s="120" t="s">
        <v>64</v>
      </c>
      <c r="F793" s="156" t="s">
        <v>904</v>
      </c>
    </row>
    <row r="794" spans="5:6">
      <c r="E794" s="120" t="s">
        <v>64</v>
      </c>
      <c r="F794" s="156" t="s">
        <v>905</v>
      </c>
    </row>
    <row r="795" spans="5:6">
      <c r="E795" s="120" t="s">
        <v>65</v>
      </c>
      <c r="F795" s="156" t="s">
        <v>906</v>
      </c>
    </row>
    <row r="796" spans="5:6">
      <c r="E796" s="120" t="s">
        <v>65</v>
      </c>
      <c r="F796" s="156" t="s">
        <v>907</v>
      </c>
    </row>
    <row r="797" spans="5:6">
      <c r="E797" s="120" t="s">
        <v>65</v>
      </c>
      <c r="F797" s="156" t="s">
        <v>908</v>
      </c>
    </row>
    <row r="798" spans="5:6">
      <c r="E798" s="120" t="s">
        <v>65</v>
      </c>
      <c r="F798" s="156" t="s">
        <v>909</v>
      </c>
    </row>
    <row r="799" spans="5:6">
      <c r="E799" s="120" t="s">
        <v>65</v>
      </c>
      <c r="F799" s="156" t="s">
        <v>910</v>
      </c>
    </row>
    <row r="800" spans="5:6">
      <c r="E800" s="120" t="s">
        <v>65</v>
      </c>
      <c r="F800" s="156" t="s">
        <v>911</v>
      </c>
    </row>
    <row r="801" spans="5:6">
      <c r="E801" s="120" t="s">
        <v>65</v>
      </c>
      <c r="F801" s="156" t="s">
        <v>912</v>
      </c>
    </row>
    <row r="802" spans="5:6">
      <c r="E802" s="120" t="s">
        <v>65</v>
      </c>
      <c r="F802" s="156" t="s">
        <v>913</v>
      </c>
    </row>
    <row r="803" spans="5:6">
      <c r="E803" s="120" t="s">
        <v>65</v>
      </c>
      <c r="F803" s="156" t="s">
        <v>914</v>
      </c>
    </row>
    <row r="804" spans="5:6">
      <c r="E804" s="120" t="s">
        <v>65</v>
      </c>
      <c r="F804" s="156" t="s">
        <v>915</v>
      </c>
    </row>
    <row r="805" spans="5:6">
      <c r="E805" s="120" t="s">
        <v>65</v>
      </c>
      <c r="F805" s="156" t="s">
        <v>281</v>
      </c>
    </row>
    <row r="806" spans="5:6">
      <c r="E806" s="120" t="s">
        <v>65</v>
      </c>
      <c r="F806" s="156" t="s">
        <v>916</v>
      </c>
    </row>
    <row r="807" spans="5:6">
      <c r="E807" s="120" t="s">
        <v>65</v>
      </c>
      <c r="F807" s="156" t="s">
        <v>917</v>
      </c>
    </row>
    <row r="808" spans="5:6">
      <c r="E808" s="120" t="s">
        <v>65</v>
      </c>
      <c r="F808" s="156" t="s">
        <v>918</v>
      </c>
    </row>
    <row r="809" spans="5:6">
      <c r="E809" s="120" t="s">
        <v>65</v>
      </c>
      <c r="F809" s="156" t="s">
        <v>919</v>
      </c>
    </row>
    <row r="810" spans="5:6">
      <c r="E810" s="120" t="s">
        <v>65</v>
      </c>
      <c r="F810" s="156" t="s">
        <v>920</v>
      </c>
    </row>
    <row r="811" spans="5:6">
      <c r="E811" s="120" t="s">
        <v>65</v>
      </c>
      <c r="F811" s="156" t="s">
        <v>921</v>
      </c>
    </row>
    <row r="812" spans="5:6">
      <c r="E812" s="120" t="s">
        <v>66</v>
      </c>
      <c r="F812" s="156" t="s">
        <v>922</v>
      </c>
    </row>
    <row r="813" spans="5:6">
      <c r="E813" s="120" t="s">
        <v>66</v>
      </c>
      <c r="F813" s="156" t="s">
        <v>923</v>
      </c>
    </row>
    <row r="814" spans="5:6">
      <c r="E814" s="120" t="s">
        <v>66</v>
      </c>
      <c r="F814" s="156" t="s">
        <v>924</v>
      </c>
    </row>
    <row r="815" spans="5:6">
      <c r="E815" s="120" t="s">
        <v>66</v>
      </c>
      <c r="F815" s="156" t="s">
        <v>925</v>
      </c>
    </row>
    <row r="816" spans="5:6">
      <c r="E816" s="120" t="s">
        <v>66</v>
      </c>
      <c r="F816" s="156" t="s">
        <v>926</v>
      </c>
    </row>
    <row r="817" spans="5:6">
      <c r="E817" s="120" t="s">
        <v>66</v>
      </c>
      <c r="F817" s="156" t="s">
        <v>927</v>
      </c>
    </row>
    <row r="818" spans="5:6">
      <c r="E818" s="120" t="s">
        <v>66</v>
      </c>
      <c r="F818" s="156" t="s">
        <v>928</v>
      </c>
    </row>
    <row r="819" spans="5:6">
      <c r="E819" s="120" t="s">
        <v>66</v>
      </c>
      <c r="F819" s="156" t="s">
        <v>929</v>
      </c>
    </row>
    <row r="820" spans="5:6">
      <c r="E820" s="120" t="s">
        <v>66</v>
      </c>
      <c r="F820" s="156" t="s">
        <v>930</v>
      </c>
    </row>
    <row r="821" spans="5:6">
      <c r="E821" s="120" t="s">
        <v>66</v>
      </c>
      <c r="F821" s="156" t="s">
        <v>931</v>
      </c>
    </row>
    <row r="822" spans="5:6">
      <c r="E822" s="120" t="s">
        <v>66</v>
      </c>
      <c r="F822" s="156" t="s">
        <v>932</v>
      </c>
    </row>
    <row r="823" spans="5:6">
      <c r="E823" s="120" t="s">
        <v>66</v>
      </c>
      <c r="F823" s="156" t="s">
        <v>933</v>
      </c>
    </row>
    <row r="824" spans="5:6">
      <c r="E824" s="120" t="s">
        <v>66</v>
      </c>
      <c r="F824" s="156" t="s">
        <v>934</v>
      </c>
    </row>
    <row r="825" spans="5:6">
      <c r="E825" s="120" t="s">
        <v>66</v>
      </c>
      <c r="F825" s="156" t="s">
        <v>935</v>
      </c>
    </row>
    <row r="826" spans="5:6">
      <c r="E826" s="120" t="s">
        <v>66</v>
      </c>
      <c r="F826" s="156" t="s">
        <v>936</v>
      </c>
    </row>
    <row r="827" spans="5:6">
      <c r="E827" s="120" t="s">
        <v>66</v>
      </c>
      <c r="F827" s="156" t="s">
        <v>937</v>
      </c>
    </row>
    <row r="828" spans="5:6">
      <c r="E828" s="120" t="s">
        <v>66</v>
      </c>
      <c r="F828" s="156" t="s">
        <v>341</v>
      </c>
    </row>
    <row r="829" spans="5:6">
      <c r="E829" s="120" t="s">
        <v>66</v>
      </c>
      <c r="F829" s="156" t="s">
        <v>938</v>
      </c>
    </row>
    <row r="830" spans="5:6">
      <c r="E830" s="120" t="s">
        <v>66</v>
      </c>
      <c r="F830" s="156" t="s">
        <v>939</v>
      </c>
    </row>
    <row r="831" spans="5:6">
      <c r="E831" s="120" t="s">
        <v>66</v>
      </c>
      <c r="F831" s="156" t="s">
        <v>940</v>
      </c>
    </row>
    <row r="832" spans="5:6">
      <c r="E832" s="120" t="s">
        <v>66</v>
      </c>
      <c r="F832" s="156" t="s">
        <v>941</v>
      </c>
    </row>
    <row r="833" spans="5:6">
      <c r="E833" s="120" t="s">
        <v>66</v>
      </c>
      <c r="F833" s="156" t="s">
        <v>942</v>
      </c>
    </row>
    <row r="834" spans="5:6">
      <c r="E834" s="120" t="s">
        <v>66</v>
      </c>
      <c r="F834" s="156" t="s">
        <v>943</v>
      </c>
    </row>
    <row r="835" spans="5:6">
      <c r="E835" s="120" t="s">
        <v>66</v>
      </c>
      <c r="F835" s="156" t="s">
        <v>944</v>
      </c>
    </row>
    <row r="836" spans="5:6">
      <c r="E836" s="120" t="s">
        <v>66</v>
      </c>
      <c r="F836" s="156" t="s">
        <v>945</v>
      </c>
    </row>
    <row r="837" spans="5:6">
      <c r="E837" s="120" t="s">
        <v>66</v>
      </c>
      <c r="F837" s="156" t="s">
        <v>946</v>
      </c>
    </row>
    <row r="838" spans="5:6">
      <c r="E838" s="120" t="s">
        <v>66</v>
      </c>
      <c r="F838" s="156" t="s">
        <v>947</v>
      </c>
    </row>
    <row r="839" spans="5:6">
      <c r="E839" s="120" t="s">
        <v>67</v>
      </c>
      <c r="F839" s="156" t="s">
        <v>948</v>
      </c>
    </row>
    <row r="840" spans="5:6">
      <c r="E840" s="120" t="s">
        <v>67</v>
      </c>
      <c r="F840" s="156" t="s">
        <v>949</v>
      </c>
    </row>
    <row r="841" spans="5:6">
      <c r="E841" s="120" t="s">
        <v>67</v>
      </c>
      <c r="F841" s="156" t="s">
        <v>950</v>
      </c>
    </row>
    <row r="842" spans="5:6">
      <c r="E842" s="120" t="s">
        <v>67</v>
      </c>
      <c r="F842" s="156" t="s">
        <v>951</v>
      </c>
    </row>
    <row r="843" spans="5:6">
      <c r="E843" s="120" t="s">
        <v>67</v>
      </c>
      <c r="F843" s="156" t="s">
        <v>952</v>
      </c>
    </row>
    <row r="844" spans="5:6">
      <c r="E844" s="120" t="s">
        <v>67</v>
      </c>
      <c r="F844" s="156" t="s">
        <v>953</v>
      </c>
    </row>
    <row r="845" spans="5:6">
      <c r="E845" s="120" t="s">
        <v>67</v>
      </c>
      <c r="F845" s="156" t="s">
        <v>954</v>
      </c>
    </row>
    <row r="846" spans="5:6">
      <c r="E846" s="120" t="s">
        <v>67</v>
      </c>
      <c r="F846" s="156" t="s">
        <v>955</v>
      </c>
    </row>
    <row r="847" spans="5:6">
      <c r="E847" s="120" t="s">
        <v>67</v>
      </c>
      <c r="F847" s="156" t="s">
        <v>956</v>
      </c>
    </row>
    <row r="848" spans="5:6">
      <c r="E848" s="120" t="s">
        <v>67</v>
      </c>
      <c r="F848" s="156" t="s">
        <v>957</v>
      </c>
    </row>
    <row r="849" spans="5:6">
      <c r="E849" s="120" t="s">
        <v>67</v>
      </c>
      <c r="F849" s="156" t="s">
        <v>958</v>
      </c>
    </row>
    <row r="850" spans="5:6">
      <c r="E850" s="120" t="s">
        <v>67</v>
      </c>
      <c r="F850" s="156" t="s">
        <v>959</v>
      </c>
    </row>
    <row r="851" spans="5:6">
      <c r="E851" s="120" t="s">
        <v>67</v>
      </c>
      <c r="F851" s="156" t="s">
        <v>960</v>
      </c>
    </row>
    <row r="852" spans="5:6">
      <c r="E852" s="120" t="s">
        <v>67</v>
      </c>
      <c r="F852" s="156" t="s">
        <v>961</v>
      </c>
    </row>
    <row r="853" spans="5:6">
      <c r="E853" s="120" t="s">
        <v>67</v>
      </c>
      <c r="F853" s="156" t="s">
        <v>962</v>
      </c>
    </row>
    <row r="854" spans="5:6">
      <c r="E854" s="120" t="s">
        <v>67</v>
      </c>
      <c r="F854" s="156" t="s">
        <v>963</v>
      </c>
    </row>
    <row r="855" spans="5:6">
      <c r="E855" s="120" t="s">
        <v>67</v>
      </c>
      <c r="F855" s="156" t="s">
        <v>964</v>
      </c>
    </row>
    <row r="856" spans="5:6">
      <c r="E856" s="120" t="s">
        <v>67</v>
      </c>
      <c r="F856" s="156" t="s">
        <v>965</v>
      </c>
    </row>
    <row r="857" spans="5:6">
      <c r="E857" s="120" t="s">
        <v>67</v>
      </c>
      <c r="F857" s="156" t="s">
        <v>966</v>
      </c>
    </row>
    <row r="858" spans="5:6">
      <c r="E858" s="120" t="s">
        <v>67</v>
      </c>
      <c r="F858" s="156" t="s">
        <v>967</v>
      </c>
    </row>
    <row r="859" spans="5:6">
      <c r="E859" s="120" t="s">
        <v>67</v>
      </c>
      <c r="F859" s="156" t="s">
        <v>968</v>
      </c>
    </row>
    <row r="860" spans="5:6">
      <c r="E860" s="120" t="s">
        <v>67</v>
      </c>
      <c r="F860" s="156" t="s">
        <v>615</v>
      </c>
    </row>
    <row r="861" spans="5:6">
      <c r="E861" s="120" t="s">
        <v>67</v>
      </c>
      <c r="F861" s="156" t="s">
        <v>969</v>
      </c>
    </row>
    <row r="862" spans="5:6">
      <c r="E862" s="120" t="s">
        <v>67</v>
      </c>
      <c r="F862" s="156" t="s">
        <v>970</v>
      </c>
    </row>
    <row r="863" spans="5:6">
      <c r="E863" s="120" t="s">
        <v>67</v>
      </c>
      <c r="F863" s="156" t="s">
        <v>971</v>
      </c>
    </row>
    <row r="864" spans="5:6">
      <c r="E864" s="120" t="s">
        <v>67</v>
      </c>
      <c r="F864" s="156" t="s">
        <v>972</v>
      </c>
    </row>
    <row r="865" spans="5:6">
      <c r="E865" s="120" t="s">
        <v>67</v>
      </c>
      <c r="F865" s="156" t="s">
        <v>973</v>
      </c>
    </row>
    <row r="866" spans="5:6">
      <c r="E866" s="120" t="s">
        <v>67</v>
      </c>
      <c r="F866" s="156" t="s">
        <v>974</v>
      </c>
    </row>
    <row r="867" spans="5:6">
      <c r="E867" s="120" t="s">
        <v>67</v>
      </c>
      <c r="F867" s="156" t="s">
        <v>975</v>
      </c>
    </row>
    <row r="868" spans="5:6">
      <c r="E868" s="120" t="s">
        <v>67</v>
      </c>
      <c r="F868" s="156" t="s">
        <v>976</v>
      </c>
    </row>
    <row r="869" spans="5:6">
      <c r="E869" s="120" t="s">
        <v>67</v>
      </c>
      <c r="F869" s="156" t="s">
        <v>977</v>
      </c>
    </row>
    <row r="870" spans="5:6">
      <c r="E870" s="120" t="s">
        <v>67</v>
      </c>
      <c r="F870" s="156" t="s">
        <v>978</v>
      </c>
    </row>
    <row r="871" spans="5:6">
      <c r="E871" s="120" t="s">
        <v>67</v>
      </c>
      <c r="F871" s="156" t="s">
        <v>979</v>
      </c>
    </row>
    <row r="872" spans="5:6">
      <c r="E872" s="120" t="s">
        <v>67</v>
      </c>
      <c r="F872" s="156" t="s">
        <v>980</v>
      </c>
    </row>
    <row r="873" spans="5:6">
      <c r="E873" s="120" t="s">
        <v>67</v>
      </c>
      <c r="F873" s="156" t="s">
        <v>981</v>
      </c>
    </row>
    <row r="874" spans="5:6">
      <c r="E874" s="120" t="s">
        <v>67</v>
      </c>
      <c r="F874" s="156" t="s">
        <v>982</v>
      </c>
    </row>
    <row r="875" spans="5:6">
      <c r="E875" s="120" t="s">
        <v>67</v>
      </c>
      <c r="F875" s="156" t="s">
        <v>983</v>
      </c>
    </row>
    <row r="876" spans="5:6">
      <c r="E876" s="120" t="s">
        <v>67</v>
      </c>
      <c r="F876" s="156" t="s">
        <v>984</v>
      </c>
    </row>
    <row r="877" spans="5:6">
      <c r="E877" s="120" t="s">
        <v>67</v>
      </c>
      <c r="F877" s="156" t="s">
        <v>985</v>
      </c>
    </row>
    <row r="878" spans="5:6">
      <c r="E878" s="120" t="s">
        <v>67</v>
      </c>
      <c r="F878" s="156" t="s">
        <v>986</v>
      </c>
    </row>
    <row r="879" spans="5:6">
      <c r="E879" s="120" t="s">
        <v>67</v>
      </c>
      <c r="F879" s="156" t="s">
        <v>987</v>
      </c>
    </row>
    <row r="880" spans="5:6">
      <c r="E880" s="120" t="s">
        <v>67</v>
      </c>
      <c r="F880" s="156" t="s">
        <v>988</v>
      </c>
    </row>
    <row r="881" spans="5:6">
      <c r="E881" s="120" t="s">
        <v>67</v>
      </c>
      <c r="F881" s="156" t="s">
        <v>989</v>
      </c>
    </row>
    <row r="882" spans="5:6">
      <c r="E882" s="120" t="s">
        <v>67</v>
      </c>
      <c r="F882" s="156" t="s">
        <v>990</v>
      </c>
    </row>
    <row r="883" spans="5:6">
      <c r="E883" s="120" t="s">
        <v>67</v>
      </c>
      <c r="F883" s="156" t="s">
        <v>991</v>
      </c>
    </row>
    <row r="884" spans="5:6">
      <c r="E884" s="120" t="s">
        <v>67</v>
      </c>
      <c r="F884" s="156" t="s">
        <v>992</v>
      </c>
    </row>
    <row r="885" spans="5:6">
      <c r="E885" s="120" t="s">
        <v>67</v>
      </c>
      <c r="F885" s="156" t="s">
        <v>993</v>
      </c>
    </row>
    <row r="886" spans="5:6">
      <c r="E886" s="120" t="s">
        <v>67</v>
      </c>
      <c r="F886" s="156" t="s">
        <v>994</v>
      </c>
    </row>
    <row r="887" spans="5:6">
      <c r="E887" s="120" t="s">
        <v>67</v>
      </c>
      <c r="F887" s="156" t="s">
        <v>995</v>
      </c>
    </row>
    <row r="888" spans="5:6">
      <c r="E888" s="120" t="s">
        <v>67</v>
      </c>
      <c r="F888" s="156" t="s">
        <v>996</v>
      </c>
    </row>
    <row r="889" spans="5:6">
      <c r="E889" s="120" t="s">
        <v>67</v>
      </c>
      <c r="F889" s="156" t="s">
        <v>997</v>
      </c>
    </row>
    <row r="890" spans="5:6">
      <c r="E890" s="120" t="s">
        <v>67</v>
      </c>
      <c r="F890" s="156" t="s">
        <v>998</v>
      </c>
    </row>
    <row r="891" spans="5:6">
      <c r="E891" s="120" t="s">
        <v>67</v>
      </c>
      <c r="F891" s="156" t="s">
        <v>999</v>
      </c>
    </row>
    <row r="892" spans="5:6">
      <c r="E892" s="120" t="s">
        <v>67</v>
      </c>
      <c r="F892" s="156" t="s">
        <v>1000</v>
      </c>
    </row>
    <row r="893" spans="5:6">
      <c r="E893" s="120" t="s">
        <v>67</v>
      </c>
      <c r="F893" s="156" t="s">
        <v>1001</v>
      </c>
    </row>
    <row r="894" spans="5:6">
      <c r="E894" s="120" t="s">
        <v>67</v>
      </c>
      <c r="F894" s="156" t="s">
        <v>1002</v>
      </c>
    </row>
    <row r="895" spans="5:6">
      <c r="E895" s="120" t="s">
        <v>67</v>
      </c>
      <c r="F895" s="156" t="s">
        <v>1003</v>
      </c>
    </row>
    <row r="896" spans="5:6">
      <c r="E896" s="120" t="s">
        <v>67</v>
      </c>
      <c r="F896" s="156" t="s">
        <v>1004</v>
      </c>
    </row>
    <row r="897" spans="5:6">
      <c r="E897" s="120" t="s">
        <v>67</v>
      </c>
      <c r="F897" s="156" t="s">
        <v>1005</v>
      </c>
    </row>
    <row r="898" spans="5:6">
      <c r="E898" s="120" t="s">
        <v>67</v>
      </c>
      <c r="F898" s="156" t="s">
        <v>1006</v>
      </c>
    </row>
    <row r="899" spans="5:6">
      <c r="E899" s="120" t="s">
        <v>67</v>
      </c>
      <c r="F899" s="156" t="s">
        <v>1007</v>
      </c>
    </row>
    <row r="900" spans="5:6">
      <c r="E900" s="120" t="s">
        <v>67</v>
      </c>
      <c r="F900" s="156" t="s">
        <v>1008</v>
      </c>
    </row>
    <row r="901" spans="5:6">
      <c r="E901" s="120" t="s">
        <v>67</v>
      </c>
      <c r="F901" s="156" t="s">
        <v>1009</v>
      </c>
    </row>
    <row r="902" spans="5:6">
      <c r="E902" s="120" t="s">
        <v>67</v>
      </c>
      <c r="F902" s="156" t="s">
        <v>281</v>
      </c>
    </row>
    <row r="903" spans="5:6">
      <c r="E903" s="120" t="s">
        <v>67</v>
      </c>
      <c r="F903" s="156" t="s">
        <v>1010</v>
      </c>
    </row>
    <row r="904" spans="5:6">
      <c r="E904" s="120" t="s">
        <v>67</v>
      </c>
      <c r="F904" s="156" t="s">
        <v>1011</v>
      </c>
    </row>
    <row r="905" spans="5:6">
      <c r="E905" s="120" t="s">
        <v>67</v>
      </c>
      <c r="F905" s="156" t="s">
        <v>1012</v>
      </c>
    </row>
    <row r="906" spans="5:6">
      <c r="E906" s="120" t="s">
        <v>67</v>
      </c>
      <c r="F906" s="156" t="s">
        <v>1013</v>
      </c>
    </row>
    <row r="907" spans="5:6">
      <c r="E907" s="120" t="s">
        <v>67</v>
      </c>
      <c r="F907" s="156" t="s">
        <v>1014</v>
      </c>
    </row>
    <row r="908" spans="5:6">
      <c r="E908" s="120" t="s">
        <v>67</v>
      </c>
      <c r="F908" s="156" t="s">
        <v>621</v>
      </c>
    </row>
    <row r="909" spans="5:6">
      <c r="E909" s="120" t="s">
        <v>67</v>
      </c>
      <c r="F909" s="156" t="s">
        <v>1015</v>
      </c>
    </row>
    <row r="910" spans="5:6">
      <c r="E910" s="120" t="s">
        <v>67</v>
      </c>
      <c r="F910" s="156" t="s">
        <v>1016</v>
      </c>
    </row>
    <row r="911" spans="5:6">
      <c r="E911" s="120" t="s">
        <v>67</v>
      </c>
      <c r="F911" s="156" t="s">
        <v>1017</v>
      </c>
    </row>
    <row r="912" spans="5:6">
      <c r="E912" s="120" t="s">
        <v>67</v>
      </c>
      <c r="F912" s="156" t="s">
        <v>1018</v>
      </c>
    </row>
    <row r="913" spans="5:6">
      <c r="E913" s="120" t="s">
        <v>67</v>
      </c>
      <c r="F913" s="156" t="s">
        <v>1019</v>
      </c>
    </row>
    <row r="914" spans="5:6">
      <c r="E914" s="120" t="s">
        <v>67</v>
      </c>
      <c r="F914" s="156" t="s">
        <v>1020</v>
      </c>
    </row>
    <row r="915" spans="5:6">
      <c r="E915" s="120" t="s">
        <v>67</v>
      </c>
      <c r="F915" s="156" t="s">
        <v>1021</v>
      </c>
    </row>
    <row r="916" spans="5:6">
      <c r="E916" s="120" t="s">
        <v>68</v>
      </c>
      <c r="F916" s="156" t="s">
        <v>1022</v>
      </c>
    </row>
    <row r="917" spans="5:6">
      <c r="E917" s="120" t="s">
        <v>68</v>
      </c>
      <c r="F917" s="156" t="s">
        <v>1023</v>
      </c>
    </row>
    <row r="918" spans="5:6">
      <c r="E918" s="120" t="s">
        <v>68</v>
      </c>
      <c r="F918" s="156" t="s">
        <v>1024</v>
      </c>
    </row>
    <row r="919" spans="5:6">
      <c r="E919" s="120" t="s">
        <v>68</v>
      </c>
      <c r="F919" s="156" t="s">
        <v>1025</v>
      </c>
    </row>
    <row r="920" spans="5:6">
      <c r="E920" s="120" t="s">
        <v>68</v>
      </c>
      <c r="F920" s="156" t="s">
        <v>1026</v>
      </c>
    </row>
    <row r="921" spans="5:6">
      <c r="E921" s="120" t="s">
        <v>68</v>
      </c>
      <c r="F921" s="156" t="s">
        <v>1027</v>
      </c>
    </row>
    <row r="922" spans="5:6">
      <c r="E922" s="120" t="s">
        <v>68</v>
      </c>
      <c r="F922" s="156" t="s">
        <v>1028</v>
      </c>
    </row>
    <row r="923" spans="5:6">
      <c r="E923" s="120" t="s">
        <v>68</v>
      </c>
      <c r="F923" s="156" t="s">
        <v>1029</v>
      </c>
    </row>
    <row r="924" spans="5:6">
      <c r="E924" s="120" t="s">
        <v>68</v>
      </c>
      <c r="F924" s="156" t="s">
        <v>1030</v>
      </c>
    </row>
    <row r="925" spans="5:6">
      <c r="E925" s="120" t="s">
        <v>68</v>
      </c>
      <c r="F925" s="156" t="s">
        <v>1031</v>
      </c>
    </row>
    <row r="926" spans="5:6">
      <c r="E926" s="120" t="s">
        <v>68</v>
      </c>
      <c r="F926" s="156" t="s">
        <v>1032</v>
      </c>
    </row>
    <row r="927" spans="5:6">
      <c r="E927" s="120" t="s">
        <v>68</v>
      </c>
      <c r="F927" s="156" t="s">
        <v>1033</v>
      </c>
    </row>
    <row r="928" spans="5:6">
      <c r="E928" s="120" t="s">
        <v>68</v>
      </c>
      <c r="F928" s="156" t="s">
        <v>1034</v>
      </c>
    </row>
    <row r="929" spans="5:6">
      <c r="E929" s="120" t="s">
        <v>68</v>
      </c>
      <c r="F929" s="156" t="s">
        <v>1035</v>
      </c>
    </row>
    <row r="930" spans="5:6">
      <c r="E930" s="120" t="s">
        <v>68</v>
      </c>
      <c r="F930" s="156" t="s">
        <v>1036</v>
      </c>
    </row>
    <row r="931" spans="5:6">
      <c r="E931" s="120" t="s">
        <v>68</v>
      </c>
      <c r="F931" s="156" t="s">
        <v>1037</v>
      </c>
    </row>
    <row r="932" spans="5:6">
      <c r="E932" s="120" t="s">
        <v>68</v>
      </c>
      <c r="F932" s="156" t="s">
        <v>1038</v>
      </c>
    </row>
    <row r="933" spans="5:6">
      <c r="E933" s="120" t="s">
        <v>68</v>
      </c>
      <c r="F933" s="156" t="s">
        <v>1039</v>
      </c>
    </row>
    <row r="934" spans="5:6">
      <c r="E934" s="120" t="s">
        <v>68</v>
      </c>
      <c r="F934" s="156" t="s">
        <v>1040</v>
      </c>
    </row>
    <row r="935" spans="5:6">
      <c r="E935" s="120" t="s">
        <v>68</v>
      </c>
      <c r="F935" s="156" t="s">
        <v>1041</v>
      </c>
    </row>
    <row r="936" spans="5:6">
      <c r="E936" s="120" t="s">
        <v>68</v>
      </c>
      <c r="F936" s="156" t="s">
        <v>1042</v>
      </c>
    </row>
    <row r="937" spans="5:6">
      <c r="E937" s="120" t="s">
        <v>68</v>
      </c>
      <c r="F937" s="156" t="s">
        <v>1043</v>
      </c>
    </row>
    <row r="938" spans="5:6">
      <c r="E938" s="120" t="s">
        <v>68</v>
      </c>
      <c r="F938" s="156" t="s">
        <v>1044</v>
      </c>
    </row>
    <row r="939" spans="5:6">
      <c r="E939" s="120" t="s">
        <v>68</v>
      </c>
      <c r="F939" s="156" t="s">
        <v>1045</v>
      </c>
    </row>
    <row r="940" spans="5:6">
      <c r="E940" s="120" t="s">
        <v>68</v>
      </c>
      <c r="F940" s="156" t="s">
        <v>1046</v>
      </c>
    </row>
    <row r="941" spans="5:6">
      <c r="E941" s="120" t="s">
        <v>68</v>
      </c>
      <c r="F941" s="156" t="s">
        <v>1047</v>
      </c>
    </row>
    <row r="942" spans="5:6">
      <c r="E942" s="120" t="s">
        <v>68</v>
      </c>
      <c r="F942" s="156" t="s">
        <v>1048</v>
      </c>
    </row>
    <row r="943" spans="5:6">
      <c r="E943" s="120" t="s">
        <v>68</v>
      </c>
      <c r="F943" s="156" t="s">
        <v>1049</v>
      </c>
    </row>
    <row r="944" spans="5:6">
      <c r="E944" s="120" t="s">
        <v>68</v>
      </c>
      <c r="F944" s="156" t="s">
        <v>1050</v>
      </c>
    </row>
    <row r="945" spans="5:6">
      <c r="E945" s="120" t="s">
        <v>68</v>
      </c>
      <c r="F945" s="156" t="s">
        <v>1051</v>
      </c>
    </row>
    <row r="946" spans="5:6">
      <c r="E946" s="120" t="s">
        <v>68</v>
      </c>
      <c r="F946" s="156" t="s">
        <v>1052</v>
      </c>
    </row>
    <row r="947" spans="5:6">
      <c r="E947" s="120" t="s">
        <v>68</v>
      </c>
      <c r="F947" s="156" t="s">
        <v>281</v>
      </c>
    </row>
    <row r="948" spans="5:6">
      <c r="E948" s="120" t="s">
        <v>68</v>
      </c>
      <c r="F948" s="156" t="s">
        <v>1053</v>
      </c>
    </row>
    <row r="949" spans="5:6">
      <c r="E949" s="120" t="s">
        <v>68</v>
      </c>
      <c r="F949" s="156" t="s">
        <v>1054</v>
      </c>
    </row>
    <row r="950" spans="5:6">
      <c r="E950" s="120" t="s">
        <v>68</v>
      </c>
      <c r="F950" s="156" t="s">
        <v>1055</v>
      </c>
    </row>
    <row r="951" spans="5:6">
      <c r="E951" s="120" t="s">
        <v>68</v>
      </c>
      <c r="F951" s="156" t="s">
        <v>1056</v>
      </c>
    </row>
    <row r="952" spans="5:6">
      <c r="E952" s="120" t="s">
        <v>68</v>
      </c>
      <c r="F952" s="156" t="s">
        <v>1057</v>
      </c>
    </row>
    <row r="953" spans="5:6">
      <c r="E953" s="120" t="s">
        <v>68</v>
      </c>
      <c r="F953" s="156" t="s">
        <v>1058</v>
      </c>
    </row>
    <row r="954" spans="5:6">
      <c r="E954" s="120" t="s">
        <v>68</v>
      </c>
      <c r="F954" s="156" t="s">
        <v>1059</v>
      </c>
    </row>
    <row r="955" spans="5:6">
      <c r="E955" s="120" t="s">
        <v>68</v>
      </c>
      <c r="F955" s="156" t="s">
        <v>1060</v>
      </c>
    </row>
    <row r="956" spans="5:6">
      <c r="E956" s="120" t="s">
        <v>68</v>
      </c>
      <c r="F956" s="156" t="s">
        <v>1061</v>
      </c>
    </row>
    <row r="957" spans="5:6">
      <c r="E957" s="120" t="s">
        <v>68</v>
      </c>
      <c r="F957" s="156" t="s">
        <v>1062</v>
      </c>
    </row>
    <row r="958" spans="5:6">
      <c r="E958" s="120" t="s">
        <v>69</v>
      </c>
      <c r="F958" s="156" t="s">
        <v>1063</v>
      </c>
    </row>
    <row r="959" spans="5:6">
      <c r="E959" s="120" t="s">
        <v>69</v>
      </c>
      <c r="F959" s="156" t="s">
        <v>1064</v>
      </c>
    </row>
    <row r="960" spans="5:6">
      <c r="E960" s="120" t="s">
        <v>69</v>
      </c>
      <c r="F960" s="156" t="s">
        <v>1065</v>
      </c>
    </row>
    <row r="961" spans="5:6">
      <c r="E961" s="120" t="s">
        <v>69</v>
      </c>
      <c r="F961" s="156" t="s">
        <v>1066</v>
      </c>
    </row>
    <row r="962" spans="5:6">
      <c r="E962" s="120" t="s">
        <v>69</v>
      </c>
      <c r="F962" s="156" t="s">
        <v>1067</v>
      </c>
    </row>
    <row r="963" spans="5:6">
      <c r="E963" s="120" t="s">
        <v>69</v>
      </c>
      <c r="F963" s="156" t="s">
        <v>1068</v>
      </c>
    </row>
    <row r="964" spans="5:6">
      <c r="E964" s="120" t="s">
        <v>69</v>
      </c>
      <c r="F964" s="156" t="s">
        <v>1069</v>
      </c>
    </row>
    <row r="965" spans="5:6">
      <c r="E965" s="120" t="s">
        <v>69</v>
      </c>
      <c r="F965" s="156" t="s">
        <v>1070</v>
      </c>
    </row>
    <row r="966" spans="5:6">
      <c r="E966" s="120" t="s">
        <v>69</v>
      </c>
      <c r="F966" s="156" t="s">
        <v>1071</v>
      </c>
    </row>
    <row r="967" spans="5:6">
      <c r="E967" s="120" t="s">
        <v>69</v>
      </c>
      <c r="F967" s="156" t="s">
        <v>1072</v>
      </c>
    </row>
    <row r="968" spans="5:6">
      <c r="E968" s="120" t="s">
        <v>69</v>
      </c>
      <c r="F968" s="156" t="s">
        <v>1073</v>
      </c>
    </row>
    <row r="969" spans="5:6">
      <c r="E969" s="120" t="s">
        <v>69</v>
      </c>
      <c r="F969" s="156" t="s">
        <v>1074</v>
      </c>
    </row>
    <row r="970" spans="5:6">
      <c r="E970" s="120" t="s">
        <v>69</v>
      </c>
      <c r="F970" s="156" t="s">
        <v>1075</v>
      </c>
    </row>
    <row r="971" spans="5:6">
      <c r="E971" s="120" t="s">
        <v>69</v>
      </c>
      <c r="F971" s="156" t="s">
        <v>1076</v>
      </c>
    </row>
    <row r="972" spans="5:6">
      <c r="E972" s="120" t="s">
        <v>69</v>
      </c>
      <c r="F972" s="156" t="s">
        <v>1077</v>
      </c>
    </row>
    <row r="973" spans="5:6">
      <c r="E973" s="120" t="s">
        <v>69</v>
      </c>
      <c r="F973" s="156" t="s">
        <v>1078</v>
      </c>
    </row>
    <row r="974" spans="5:6">
      <c r="E974" s="120" t="s">
        <v>69</v>
      </c>
      <c r="F974" s="156" t="s">
        <v>1079</v>
      </c>
    </row>
    <row r="975" spans="5:6">
      <c r="E975" s="120" t="s">
        <v>69</v>
      </c>
      <c r="F975" s="156" t="s">
        <v>1080</v>
      </c>
    </row>
    <row r="976" spans="5:6">
      <c r="E976" s="120" t="s">
        <v>69</v>
      </c>
      <c r="F976" s="156" t="s">
        <v>1081</v>
      </c>
    </row>
    <row r="977" spans="5:6">
      <c r="E977" s="120" t="s">
        <v>69</v>
      </c>
      <c r="F977" s="156" t="s">
        <v>1082</v>
      </c>
    </row>
    <row r="978" spans="5:6">
      <c r="E978" s="120" t="s">
        <v>69</v>
      </c>
      <c r="F978" s="156" t="s">
        <v>1083</v>
      </c>
    </row>
    <row r="979" spans="5:6">
      <c r="E979" s="120" t="s">
        <v>69</v>
      </c>
      <c r="F979" s="156" t="s">
        <v>1084</v>
      </c>
    </row>
    <row r="980" spans="5:6">
      <c r="E980" s="120" t="s">
        <v>69</v>
      </c>
      <c r="F980" s="156" t="s">
        <v>1085</v>
      </c>
    </row>
    <row r="981" spans="5:6">
      <c r="E981" s="120" t="s">
        <v>69</v>
      </c>
      <c r="F981" s="156" t="s">
        <v>1086</v>
      </c>
    </row>
    <row r="982" spans="5:6">
      <c r="E982" s="120" t="s">
        <v>69</v>
      </c>
      <c r="F982" s="156" t="s">
        <v>1087</v>
      </c>
    </row>
    <row r="983" spans="5:6">
      <c r="E983" s="120" t="s">
        <v>69</v>
      </c>
      <c r="F983" s="156" t="s">
        <v>1088</v>
      </c>
    </row>
    <row r="984" spans="5:6">
      <c r="E984" s="120" t="s">
        <v>69</v>
      </c>
      <c r="F984" s="156" t="s">
        <v>1089</v>
      </c>
    </row>
    <row r="985" spans="5:6">
      <c r="E985" s="120" t="s">
        <v>69</v>
      </c>
      <c r="F985" s="156" t="s">
        <v>1090</v>
      </c>
    </row>
    <row r="986" spans="5:6">
      <c r="E986" s="120" t="s">
        <v>69</v>
      </c>
      <c r="F986" s="156" t="s">
        <v>1091</v>
      </c>
    </row>
    <row r="987" spans="5:6">
      <c r="E987" s="120" t="s">
        <v>69</v>
      </c>
      <c r="F987" s="156" t="s">
        <v>274</v>
      </c>
    </row>
    <row r="988" spans="5:6">
      <c r="E988" s="120" t="s">
        <v>69</v>
      </c>
      <c r="F988" s="156" t="s">
        <v>1092</v>
      </c>
    </row>
    <row r="989" spans="5:6">
      <c r="E989" s="120" t="s">
        <v>69</v>
      </c>
      <c r="F989" s="156" t="s">
        <v>1093</v>
      </c>
    </row>
    <row r="990" spans="5:6">
      <c r="E990" s="120" t="s">
        <v>69</v>
      </c>
      <c r="F990" s="156" t="s">
        <v>1094</v>
      </c>
    </row>
    <row r="991" spans="5:6">
      <c r="E991" s="120" t="s">
        <v>69</v>
      </c>
      <c r="F991" s="156" t="s">
        <v>1095</v>
      </c>
    </row>
    <row r="992" spans="5:6">
      <c r="E992" s="120" t="s">
        <v>69</v>
      </c>
      <c r="F992" s="156" t="s">
        <v>162</v>
      </c>
    </row>
    <row r="993" spans="5:6">
      <c r="E993" s="120" t="s">
        <v>70</v>
      </c>
      <c r="F993" s="156" t="s">
        <v>1096</v>
      </c>
    </row>
    <row r="994" spans="5:6">
      <c r="E994" s="120" t="s">
        <v>70</v>
      </c>
      <c r="F994" s="156" t="s">
        <v>1097</v>
      </c>
    </row>
    <row r="995" spans="5:6">
      <c r="E995" s="120" t="s">
        <v>70</v>
      </c>
      <c r="F995" s="156" t="s">
        <v>1098</v>
      </c>
    </row>
    <row r="996" spans="5:6">
      <c r="E996" s="120" t="s">
        <v>70</v>
      </c>
      <c r="F996" s="156" t="s">
        <v>1099</v>
      </c>
    </row>
    <row r="997" spans="5:6">
      <c r="E997" s="120" t="s">
        <v>70</v>
      </c>
      <c r="F997" s="156" t="s">
        <v>1100</v>
      </c>
    </row>
    <row r="998" spans="5:6">
      <c r="E998" s="120" t="s">
        <v>70</v>
      </c>
      <c r="F998" s="156" t="s">
        <v>1101</v>
      </c>
    </row>
    <row r="999" spans="5:6">
      <c r="E999" s="120" t="s">
        <v>70</v>
      </c>
      <c r="F999" s="156" t="s">
        <v>1102</v>
      </c>
    </row>
    <row r="1000" spans="5:6">
      <c r="E1000" s="120" t="s">
        <v>70</v>
      </c>
      <c r="F1000" s="156" t="s">
        <v>1103</v>
      </c>
    </row>
    <row r="1001" spans="5:6">
      <c r="E1001" s="120" t="s">
        <v>70</v>
      </c>
      <c r="F1001" s="156" t="s">
        <v>1104</v>
      </c>
    </row>
    <row r="1002" spans="5:6">
      <c r="E1002" s="120" t="s">
        <v>70</v>
      </c>
      <c r="F1002" s="156" t="s">
        <v>1105</v>
      </c>
    </row>
    <row r="1003" spans="5:6">
      <c r="E1003" s="120" t="s">
        <v>70</v>
      </c>
      <c r="F1003" s="156" t="s">
        <v>1106</v>
      </c>
    </row>
    <row r="1004" spans="5:6">
      <c r="E1004" s="120" t="s">
        <v>70</v>
      </c>
      <c r="F1004" s="156" t="s">
        <v>1107</v>
      </c>
    </row>
    <row r="1005" spans="5:6">
      <c r="E1005" s="120" t="s">
        <v>70</v>
      </c>
      <c r="F1005" s="156" t="s">
        <v>1108</v>
      </c>
    </row>
    <row r="1006" spans="5:6">
      <c r="E1006" s="120" t="s">
        <v>70</v>
      </c>
      <c r="F1006" s="156" t="s">
        <v>1109</v>
      </c>
    </row>
    <row r="1007" spans="5:6">
      <c r="E1007" s="120" t="s">
        <v>70</v>
      </c>
      <c r="F1007" s="156" t="s">
        <v>1110</v>
      </c>
    </row>
    <row r="1008" spans="5:6">
      <c r="E1008" s="120" t="s">
        <v>70</v>
      </c>
      <c r="F1008" s="156" t="s">
        <v>1111</v>
      </c>
    </row>
    <row r="1009" spans="5:6">
      <c r="E1009" s="120" t="s">
        <v>70</v>
      </c>
      <c r="F1009" s="156" t="s">
        <v>1112</v>
      </c>
    </row>
    <row r="1010" spans="5:6">
      <c r="E1010" s="120" t="s">
        <v>70</v>
      </c>
      <c r="F1010" s="156" t="s">
        <v>1113</v>
      </c>
    </row>
    <row r="1011" spans="5:6">
      <c r="E1011" s="120" t="s">
        <v>70</v>
      </c>
      <c r="F1011" s="156" t="s">
        <v>1114</v>
      </c>
    </row>
    <row r="1012" spans="5:6">
      <c r="E1012" s="120" t="s">
        <v>70</v>
      </c>
      <c r="F1012" s="156" t="s">
        <v>1115</v>
      </c>
    </row>
    <row r="1013" spans="5:6">
      <c r="E1013" s="120" t="s">
        <v>70</v>
      </c>
      <c r="F1013" s="156" t="s">
        <v>1116</v>
      </c>
    </row>
    <row r="1014" spans="5:6">
      <c r="E1014" s="120" t="s">
        <v>70</v>
      </c>
      <c r="F1014" s="156" t="s">
        <v>1117</v>
      </c>
    </row>
    <row r="1015" spans="5:6">
      <c r="E1015" s="120" t="s">
        <v>70</v>
      </c>
      <c r="F1015" s="156" t="s">
        <v>1118</v>
      </c>
    </row>
    <row r="1016" spans="5:6">
      <c r="E1016" s="120" t="s">
        <v>70</v>
      </c>
      <c r="F1016" s="156" t="s">
        <v>1119</v>
      </c>
    </row>
    <row r="1017" spans="5:6">
      <c r="E1017" s="120" t="s">
        <v>70</v>
      </c>
      <c r="F1017" s="156" t="s">
        <v>1120</v>
      </c>
    </row>
    <row r="1018" spans="5:6">
      <c r="E1018" s="120" t="s">
        <v>70</v>
      </c>
      <c r="F1018" s="156" t="s">
        <v>1121</v>
      </c>
    </row>
    <row r="1019" spans="5:6">
      <c r="E1019" s="120" t="s">
        <v>70</v>
      </c>
      <c r="F1019" s="156" t="s">
        <v>1122</v>
      </c>
    </row>
    <row r="1020" spans="5:6">
      <c r="E1020" s="120" t="s">
        <v>70</v>
      </c>
      <c r="F1020" s="156" t="s">
        <v>1123</v>
      </c>
    </row>
    <row r="1021" spans="5:6">
      <c r="E1021" s="120" t="s">
        <v>70</v>
      </c>
      <c r="F1021" s="156" t="s">
        <v>1124</v>
      </c>
    </row>
    <row r="1022" spans="5:6">
      <c r="E1022" s="120" t="s">
        <v>70</v>
      </c>
      <c r="F1022" s="156" t="s">
        <v>1125</v>
      </c>
    </row>
    <row r="1023" spans="5:6">
      <c r="E1023" s="120" t="s">
        <v>70</v>
      </c>
      <c r="F1023" s="156" t="s">
        <v>1126</v>
      </c>
    </row>
    <row r="1024" spans="5:6">
      <c r="E1024" s="120" t="s">
        <v>70</v>
      </c>
      <c r="F1024" s="156" t="s">
        <v>1127</v>
      </c>
    </row>
    <row r="1025" spans="5:6">
      <c r="E1025" s="120" t="s">
        <v>70</v>
      </c>
      <c r="F1025" s="156" t="s">
        <v>1128</v>
      </c>
    </row>
    <row r="1026" spans="5:6">
      <c r="E1026" s="120" t="s">
        <v>70</v>
      </c>
      <c r="F1026" s="156" t="s">
        <v>1129</v>
      </c>
    </row>
    <row r="1027" spans="5:6">
      <c r="E1027" s="120" t="s">
        <v>70</v>
      </c>
      <c r="F1027" s="156" t="s">
        <v>1130</v>
      </c>
    </row>
    <row r="1028" spans="5:6">
      <c r="E1028" s="120" t="s">
        <v>70</v>
      </c>
      <c r="F1028" s="156" t="s">
        <v>1131</v>
      </c>
    </row>
    <row r="1029" spans="5:6">
      <c r="E1029" s="120" t="s">
        <v>70</v>
      </c>
      <c r="F1029" s="156" t="s">
        <v>1132</v>
      </c>
    </row>
    <row r="1030" spans="5:6">
      <c r="E1030" s="120" t="s">
        <v>70</v>
      </c>
      <c r="F1030" s="156" t="s">
        <v>1133</v>
      </c>
    </row>
    <row r="1031" spans="5:6">
      <c r="E1031" s="120" t="s">
        <v>70</v>
      </c>
      <c r="F1031" s="156" t="s">
        <v>1134</v>
      </c>
    </row>
    <row r="1032" spans="5:6">
      <c r="E1032" s="120" t="s">
        <v>70</v>
      </c>
      <c r="F1032" s="156" t="s">
        <v>1135</v>
      </c>
    </row>
    <row r="1033" spans="5:6">
      <c r="E1033" s="120" t="s">
        <v>70</v>
      </c>
      <c r="F1033" s="156" t="s">
        <v>1136</v>
      </c>
    </row>
    <row r="1034" spans="5:6">
      <c r="E1034" s="120" t="s">
        <v>70</v>
      </c>
      <c r="F1034" s="156" t="s">
        <v>1137</v>
      </c>
    </row>
    <row r="1035" spans="5:6">
      <c r="E1035" s="120" t="s">
        <v>70</v>
      </c>
      <c r="F1035" s="156" t="s">
        <v>1138</v>
      </c>
    </row>
    <row r="1036" spans="5:6">
      <c r="E1036" s="120" t="s">
        <v>70</v>
      </c>
      <c r="F1036" s="156" t="s">
        <v>1139</v>
      </c>
    </row>
    <row r="1037" spans="5:6">
      <c r="E1037" s="120" t="s">
        <v>70</v>
      </c>
      <c r="F1037" s="156" t="s">
        <v>1140</v>
      </c>
    </row>
    <row r="1038" spans="5:6">
      <c r="E1038" s="120" t="s">
        <v>70</v>
      </c>
      <c r="F1038" s="156" t="s">
        <v>1141</v>
      </c>
    </row>
    <row r="1039" spans="5:6">
      <c r="E1039" s="120" t="s">
        <v>70</v>
      </c>
      <c r="F1039" s="156" t="s">
        <v>1142</v>
      </c>
    </row>
    <row r="1040" spans="5:6">
      <c r="E1040" s="120" t="s">
        <v>70</v>
      </c>
      <c r="F1040" s="156" t="s">
        <v>1143</v>
      </c>
    </row>
    <row r="1041" spans="5:6">
      <c r="E1041" s="120" t="s">
        <v>70</v>
      </c>
      <c r="F1041" s="156" t="s">
        <v>918</v>
      </c>
    </row>
    <row r="1042" spans="5:6">
      <c r="E1042" s="120" t="s">
        <v>70</v>
      </c>
      <c r="F1042" s="156" t="s">
        <v>1144</v>
      </c>
    </row>
    <row r="1043" spans="5:6">
      <c r="E1043" s="120" t="s">
        <v>70</v>
      </c>
      <c r="F1043" s="156" t="s">
        <v>1145</v>
      </c>
    </row>
    <row r="1044" spans="5:6">
      <c r="E1044" s="120" t="s">
        <v>70</v>
      </c>
      <c r="F1044" s="156" t="s">
        <v>1146</v>
      </c>
    </row>
    <row r="1045" spans="5:6">
      <c r="E1045" s="120" t="s">
        <v>70</v>
      </c>
      <c r="F1045" s="156" t="s">
        <v>1147</v>
      </c>
    </row>
    <row r="1046" spans="5:6">
      <c r="E1046" s="120" t="s">
        <v>70</v>
      </c>
      <c r="F1046" s="156" t="s">
        <v>1148</v>
      </c>
    </row>
    <row r="1047" spans="5:6">
      <c r="E1047" s="120" t="s">
        <v>71</v>
      </c>
      <c r="F1047" s="156" t="s">
        <v>1149</v>
      </c>
    </row>
    <row r="1048" spans="5:6">
      <c r="E1048" s="120" t="s">
        <v>71</v>
      </c>
      <c r="F1048" s="156" t="s">
        <v>1150</v>
      </c>
    </row>
    <row r="1049" spans="5:6">
      <c r="E1049" s="120" t="s">
        <v>71</v>
      </c>
      <c r="F1049" s="156" t="s">
        <v>1151</v>
      </c>
    </row>
    <row r="1050" spans="5:6">
      <c r="E1050" s="120" t="s">
        <v>71</v>
      </c>
      <c r="F1050" s="156" t="s">
        <v>1152</v>
      </c>
    </row>
    <row r="1051" spans="5:6">
      <c r="E1051" s="120" t="s">
        <v>71</v>
      </c>
      <c r="F1051" s="156" t="s">
        <v>1153</v>
      </c>
    </row>
    <row r="1052" spans="5:6">
      <c r="E1052" s="120" t="s">
        <v>71</v>
      </c>
      <c r="F1052" s="156" t="s">
        <v>1154</v>
      </c>
    </row>
    <row r="1053" spans="5:6">
      <c r="E1053" s="120" t="s">
        <v>71</v>
      </c>
      <c r="F1053" s="156" t="s">
        <v>1155</v>
      </c>
    </row>
    <row r="1054" spans="5:6">
      <c r="E1054" s="120" t="s">
        <v>71</v>
      </c>
      <c r="F1054" s="156" t="s">
        <v>1156</v>
      </c>
    </row>
    <row r="1055" spans="5:6">
      <c r="E1055" s="120" t="s">
        <v>71</v>
      </c>
      <c r="F1055" s="156" t="s">
        <v>1157</v>
      </c>
    </row>
    <row r="1056" spans="5:6">
      <c r="E1056" s="120" t="s">
        <v>71</v>
      </c>
      <c r="F1056" s="156" t="s">
        <v>1158</v>
      </c>
    </row>
    <row r="1057" spans="5:6">
      <c r="E1057" s="120" t="s">
        <v>71</v>
      </c>
      <c r="F1057" s="156" t="s">
        <v>1159</v>
      </c>
    </row>
    <row r="1058" spans="5:6">
      <c r="E1058" s="120" t="s">
        <v>71</v>
      </c>
      <c r="F1058" s="156" t="s">
        <v>1160</v>
      </c>
    </row>
    <row r="1059" spans="5:6">
      <c r="E1059" s="120" t="s">
        <v>71</v>
      </c>
      <c r="F1059" s="156" t="s">
        <v>1161</v>
      </c>
    </row>
    <row r="1060" spans="5:6">
      <c r="E1060" s="120" t="s">
        <v>71</v>
      </c>
      <c r="F1060" s="156" t="s">
        <v>1162</v>
      </c>
    </row>
    <row r="1061" spans="5:6">
      <c r="E1061" s="120" t="s">
        <v>71</v>
      </c>
      <c r="F1061" s="156" t="s">
        <v>1163</v>
      </c>
    </row>
    <row r="1062" spans="5:6">
      <c r="E1062" s="120" t="s">
        <v>71</v>
      </c>
      <c r="F1062" s="156" t="s">
        <v>1164</v>
      </c>
    </row>
    <row r="1063" spans="5:6">
      <c r="E1063" s="120" t="s">
        <v>71</v>
      </c>
      <c r="F1063" s="156" t="s">
        <v>1165</v>
      </c>
    </row>
    <row r="1064" spans="5:6">
      <c r="E1064" s="120" t="s">
        <v>71</v>
      </c>
      <c r="F1064" s="156" t="s">
        <v>454</v>
      </c>
    </row>
    <row r="1065" spans="5:6">
      <c r="E1065" s="120" t="s">
        <v>71</v>
      </c>
      <c r="F1065" s="156" t="s">
        <v>1166</v>
      </c>
    </row>
    <row r="1066" spans="5:6">
      <c r="E1066" s="120" t="s">
        <v>71</v>
      </c>
      <c r="F1066" s="156" t="s">
        <v>1167</v>
      </c>
    </row>
    <row r="1067" spans="5:6">
      <c r="E1067" s="120" t="s">
        <v>71</v>
      </c>
      <c r="F1067" s="156" t="s">
        <v>628</v>
      </c>
    </row>
    <row r="1068" spans="5:6">
      <c r="E1068" s="120" t="s">
        <v>71</v>
      </c>
      <c r="F1068" s="156" t="s">
        <v>1168</v>
      </c>
    </row>
    <row r="1069" spans="5:6">
      <c r="E1069" s="120" t="s">
        <v>71</v>
      </c>
      <c r="F1069" s="156" t="s">
        <v>1169</v>
      </c>
    </row>
    <row r="1070" spans="5:6">
      <c r="E1070" s="120" t="s">
        <v>71</v>
      </c>
      <c r="F1070" s="156" t="s">
        <v>1170</v>
      </c>
    </row>
    <row r="1071" spans="5:6">
      <c r="E1071" s="120" t="s">
        <v>71</v>
      </c>
      <c r="F1071" s="156" t="s">
        <v>1171</v>
      </c>
    </row>
    <row r="1072" spans="5:6">
      <c r="E1072" s="120" t="s">
        <v>71</v>
      </c>
      <c r="F1072" s="156" t="s">
        <v>1172</v>
      </c>
    </row>
    <row r="1073" spans="5:6">
      <c r="E1073" s="120" t="s">
        <v>71</v>
      </c>
      <c r="F1073" s="156" t="s">
        <v>1173</v>
      </c>
    </row>
    <row r="1074" spans="5:6">
      <c r="E1074" s="120" t="s">
        <v>71</v>
      </c>
      <c r="F1074" s="156" t="s">
        <v>1174</v>
      </c>
    </row>
    <row r="1075" spans="5:6">
      <c r="E1075" s="120" t="s">
        <v>71</v>
      </c>
      <c r="F1075" s="156" t="s">
        <v>1175</v>
      </c>
    </row>
    <row r="1076" spans="5:6">
      <c r="E1076" s="120" t="s">
        <v>72</v>
      </c>
      <c r="F1076" s="156" t="s">
        <v>1176</v>
      </c>
    </row>
    <row r="1077" spans="5:6">
      <c r="E1077" s="120" t="s">
        <v>72</v>
      </c>
      <c r="F1077" s="156" t="s">
        <v>1177</v>
      </c>
    </row>
    <row r="1078" spans="5:6">
      <c r="E1078" s="120" t="s">
        <v>72</v>
      </c>
      <c r="F1078" s="156" t="s">
        <v>1178</v>
      </c>
    </row>
    <row r="1079" spans="5:6">
      <c r="E1079" s="120" t="s">
        <v>72</v>
      </c>
      <c r="F1079" s="156" t="s">
        <v>1179</v>
      </c>
    </row>
    <row r="1080" spans="5:6">
      <c r="E1080" s="120" t="s">
        <v>72</v>
      </c>
      <c r="F1080" s="156" t="s">
        <v>1180</v>
      </c>
    </row>
    <row r="1081" spans="5:6">
      <c r="E1081" s="120" t="s">
        <v>72</v>
      </c>
      <c r="F1081" s="156" t="s">
        <v>1181</v>
      </c>
    </row>
    <row r="1082" spans="5:6">
      <c r="E1082" s="120" t="s">
        <v>72</v>
      </c>
      <c r="F1082" s="156" t="s">
        <v>1182</v>
      </c>
    </row>
    <row r="1083" spans="5:6">
      <c r="E1083" s="120" t="s">
        <v>72</v>
      </c>
      <c r="F1083" s="156" t="s">
        <v>1183</v>
      </c>
    </row>
    <row r="1084" spans="5:6">
      <c r="E1084" s="120" t="s">
        <v>72</v>
      </c>
      <c r="F1084" s="156" t="s">
        <v>1184</v>
      </c>
    </row>
    <row r="1085" spans="5:6">
      <c r="E1085" s="120" t="s">
        <v>72</v>
      </c>
      <c r="F1085" s="156" t="s">
        <v>1185</v>
      </c>
    </row>
    <row r="1086" spans="5:6">
      <c r="E1086" s="120" t="s">
        <v>72</v>
      </c>
      <c r="F1086" s="156" t="s">
        <v>1186</v>
      </c>
    </row>
    <row r="1087" spans="5:6">
      <c r="E1087" s="120" t="s">
        <v>72</v>
      </c>
      <c r="F1087" s="156" t="s">
        <v>1187</v>
      </c>
    </row>
    <row r="1088" spans="5:6">
      <c r="E1088" s="120" t="s">
        <v>72</v>
      </c>
      <c r="F1088" s="156" t="s">
        <v>1188</v>
      </c>
    </row>
    <row r="1089" spans="5:6">
      <c r="E1089" s="120" t="s">
        <v>72</v>
      </c>
      <c r="F1089" s="156" t="s">
        <v>1189</v>
      </c>
    </row>
    <row r="1090" spans="5:6">
      <c r="E1090" s="120" t="s">
        <v>72</v>
      </c>
      <c r="F1090" s="156" t="s">
        <v>1190</v>
      </c>
    </row>
    <row r="1091" spans="5:6">
      <c r="E1091" s="120" t="s">
        <v>72</v>
      </c>
      <c r="F1091" s="156" t="s">
        <v>1191</v>
      </c>
    </row>
    <row r="1092" spans="5:6">
      <c r="E1092" s="120" t="s">
        <v>72</v>
      </c>
      <c r="F1092" s="156" t="s">
        <v>1192</v>
      </c>
    </row>
    <row r="1093" spans="5:6">
      <c r="E1093" s="120" t="s">
        <v>72</v>
      </c>
      <c r="F1093" s="156" t="s">
        <v>1193</v>
      </c>
    </row>
    <row r="1094" spans="5:6">
      <c r="E1094" s="120" t="s">
        <v>72</v>
      </c>
      <c r="F1094" s="156" t="s">
        <v>1194</v>
      </c>
    </row>
    <row r="1095" spans="5:6">
      <c r="E1095" s="120" t="s">
        <v>73</v>
      </c>
      <c r="F1095" s="156" t="s">
        <v>1195</v>
      </c>
    </row>
    <row r="1096" spans="5:6">
      <c r="E1096" s="120" t="s">
        <v>73</v>
      </c>
      <c r="F1096" s="156" t="s">
        <v>1196</v>
      </c>
    </row>
    <row r="1097" spans="5:6">
      <c r="E1097" s="120" t="s">
        <v>73</v>
      </c>
      <c r="F1097" s="156" t="s">
        <v>1197</v>
      </c>
    </row>
    <row r="1098" spans="5:6">
      <c r="E1098" s="120" t="s">
        <v>73</v>
      </c>
      <c r="F1098" s="156" t="s">
        <v>1198</v>
      </c>
    </row>
    <row r="1099" spans="5:6">
      <c r="E1099" s="120" t="s">
        <v>73</v>
      </c>
      <c r="F1099" s="156" t="s">
        <v>1199</v>
      </c>
    </row>
    <row r="1100" spans="5:6">
      <c r="E1100" s="120" t="s">
        <v>73</v>
      </c>
      <c r="F1100" s="156" t="s">
        <v>1200</v>
      </c>
    </row>
    <row r="1101" spans="5:6">
      <c r="E1101" s="120" t="s">
        <v>73</v>
      </c>
      <c r="F1101" s="156" t="s">
        <v>1201</v>
      </c>
    </row>
    <row r="1102" spans="5:6">
      <c r="E1102" s="120" t="s">
        <v>73</v>
      </c>
      <c r="F1102" s="156" t="s">
        <v>1202</v>
      </c>
    </row>
    <row r="1103" spans="5:6">
      <c r="E1103" s="120" t="s">
        <v>73</v>
      </c>
      <c r="F1103" s="156" t="s">
        <v>1203</v>
      </c>
    </row>
    <row r="1104" spans="5:6">
      <c r="E1104" s="120" t="s">
        <v>73</v>
      </c>
      <c r="F1104" s="156" t="s">
        <v>1204</v>
      </c>
    </row>
    <row r="1105" spans="5:6">
      <c r="E1105" s="120" t="s">
        <v>73</v>
      </c>
      <c r="F1105" s="156" t="s">
        <v>1205</v>
      </c>
    </row>
    <row r="1106" spans="5:6">
      <c r="E1106" s="120" t="s">
        <v>73</v>
      </c>
      <c r="F1106" s="156" t="s">
        <v>1206</v>
      </c>
    </row>
    <row r="1107" spans="5:6">
      <c r="E1107" s="120" t="s">
        <v>73</v>
      </c>
      <c r="F1107" s="156" t="s">
        <v>1207</v>
      </c>
    </row>
    <row r="1108" spans="5:6">
      <c r="E1108" s="120" t="s">
        <v>73</v>
      </c>
      <c r="F1108" s="156" t="s">
        <v>1208</v>
      </c>
    </row>
    <row r="1109" spans="5:6">
      <c r="E1109" s="120" t="s">
        <v>73</v>
      </c>
      <c r="F1109" s="156" t="s">
        <v>1209</v>
      </c>
    </row>
    <row r="1110" spans="5:6">
      <c r="E1110" s="120" t="s">
        <v>73</v>
      </c>
      <c r="F1110" s="156" t="s">
        <v>1210</v>
      </c>
    </row>
    <row r="1111" spans="5:6">
      <c r="E1111" s="120" t="s">
        <v>73</v>
      </c>
      <c r="F1111" s="156" t="s">
        <v>1211</v>
      </c>
    </row>
    <row r="1112" spans="5:6">
      <c r="E1112" s="120" t="s">
        <v>73</v>
      </c>
      <c r="F1112" s="156" t="s">
        <v>1212</v>
      </c>
    </row>
    <row r="1113" spans="5:6">
      <c r="E1113" s="120" t="s">
        <v>73</v>
      </c>
      <c r="F1113" s="156" t="s">
        <v>1213</v>
      </c>
    </row>
    <row r="1114" spans="5:6">
      <c r="E1114" s="120" t="s">
        <v>73</v>
      </c>
      <c r="F1114" s="156" t="s">
        <v>1214</v>
      </c>
    </row>
    <row r="1115" spans="5:6">
      <c r="E1115" s="120" t="s">
        <v>73</v>
      </c>
      <c r="F1115" s="156" t="s">
        <v>1215</v>
      </c>
    </row>
    <row r="1116" spans="5:6">
      <c r="E1116" s="120" t="s">
        <v>73</v>
      </c>
      <c r="F1116" s="156" t="s">
        <v>1216</v>
      </c>
    </row>
    <row r="1117" spans="5:6">
      <c r="E1117" s="120" t="s">
        <v>73</v>
      </c>
      <c r="F1117" s="156" t="s">
        <v>1217</v>
      </c>
    </row>
    <row r="1118" spans="5:6">
      <c r="E1118" s="120" t="s">
        <v>73</v>
      </c>
      <c r="F1118" s="156" t="s">
        <v>1218</v>
      </c>
    </row>
    <row r="1119" spans="5:6">
      <c r="E1119" s="120" t="s">
        <v>73</v>
      </c>
      <c r="F1119" s="156" t="s">
        <v>1219</v>
      </c>
    </row>
    <row r="1120" spans="5:6">
      <c r="E1120" s="120" t="s">
        <v>73</v>
      </c>
      <c r="F1120" s="156" t="s">
        <v>1220</v>
      </c>
    </row>
    <row r="1121" spans="5:6">
      <c r="E1121" s="120" t="s">
        <v>74</v>
      </c>
      <c r="F1121" s="156" t="s">
        <v>1221</v>
      </c>
    </row>
    <row r="1122" spans="5:6">
      <c r="E1122" s="120" t="s">
        <v>74</v>
      </c>
      <c r="F1122" s="156" t="s">
        <v>1222</v>
      </c>
    </row>
    <row r="1123" spans="5:6">
      <c r="E1123" s="120" t="s">
        <v>74</v>
      </c>
      <c r="F1123" s="156" t="s">
        <v>1223</v>
      </c>
    </row>
    <row r="1124" spans="5:6">
      <c r="E1124" s="120" t="s">
        <v>74</v>
      </c>
      <c r="F1124" s="156" t="s">
        <v>1224</v>
      </c>
    </row>
    <row r="1125" spans="5:6">
      <c r="E1125" s="120" t="s">
        <v>74</v>
      </c>
      <c r="F1125" s="156" t="s">
        <v>1225</v>
      </c>
    </row>
    <row r="1126" spans="5:6">
      <c r="E1126" s="120" t="s">
        <v>74</v>
      </c>
      <c r="F1126" s="156" t="s">
        <v>1226</v>
      </c>
    </row>
    <row r="1127" spans="5:6">
      <c r="E1127" s="120" t="s">
        <v>74</v>
      </c>
      <c r="F1127" s="156" t="s">
        <v>1227</v>
      </c>
    </row>
    <row r="1128" spans="5:6">
      <c r="E1128" s="120" t="s">
        <v>74</v>
      </c>
      <c r="F1128" s="156" t="s">
        <v>1228</v>
      </c>
    </row>
    <row r="1129" spans="5:6">
      <c r="E1129" s="120" t="s">
        <v>74</v>
      </c>
      <c r="F1129" s="156" t="s">
        <v>1229</v>
      </c>
    </row>
    <row r="1130" spans="5:6">
      <c r="E1130" s="120" t="s">
        <v>74</v>
      </c>
      <c r="F1130" s="156" t="s">
        <v>1230</v>
      </c>
    </row>
    <row r="1131" spans="5:6">
      <c r="E1131" s="120" t="s">
        <v>74</v>
      </c>
      <c r="F1131" s="156" t="s">
        <v>1231</v>
      </c>
    </row>
    <row r="1132" spans="5:6">
      <c r="E1132" s="120" t="s">
        <v>74</v>
      </c>
      <c r="F1132" s="156" t="s">
        <v>1232</v>
      </c>
    </row>
    <row r="1133" spans="5:6">
      <c r="E1133" s="120" t="s">
        <v>74</v>
      </c>
      <c r="F1133" s="156" t="s">
        <v>1233</v>
      </c>
    </row>
    <row r="1134" spans="5:6">
      <c r="E1134" s="120" t="s">
        <v>74</v>
      </c>
      <c r="F1134" s="156" t="s">
        <v>1234</v>
      </c>
    </row>
    <row r="1135" spans="5:6">
      <c r="E1135" s="120" t="s">
        <v>74</v>
      </c>
      <c r="F1135" s="156" t="s">
        <v>1235</v>
      </c>
    </row>
    <row r="1136" spans="5:6">
      <c r="E1136" s="120" t="s">
        <v>74</v>
      </c>
      <c r="F1136" s="156" t="s">
        <v>1236</v>
      </c>
    </row>
    <row r="1137" spans="5:6">
      <c r="E1137" s="120" t="s">
        <v>74</v>
      </c>
      <c r="F1137" s="156" t="s">
        <v>1237</v>
      </c>
    </row>
    <row r="1138" spans="5:6">
      <c r="E1138" s="120" t="s">
        <v>74</v>
      </c>
      <c r="F1138" s="156" t="s">
        <v>1238</v>
      </c>
    </row>
    <row r="1139" spans="5:6">
      <c r="E1139" s="120" t="s">
        <v>74</v>
      </c>
      <c r="F1139" s="156" t="s">
        <v>1239</v>
      </c>
    </row>
    <row r="1140" spans="5:6">
      <c r="E1140" s="120" t="s">
        <v>74</v>
      </c>
      <c r="F1140" s="156" t="s">
        <v>1240</v>
      </c>
    </row>
    <row r="1141" spans="5:6">
      <c r="E1141" s="120" t="s">
        <v>74</v>
      </c>
      <c r="F1141" s="156" t="s">
        <v>1241</v>
      </c>
    </row>
    <row r="1142" spans="5:6">
      <c r="E1142" s="120" t="s">
        <v>74</v>
      </c>
      <c r="F1142" s="156" t="s">
        <v>1242</v>
      </c>
    </row>
    <row r="1143" spans="5:6">
      <c r="E1143" s="120" t="s">
        <v>74</v>
      </c>
      <c r="F1143" s="156" t="s">
        <v>1243</v>
      </c>
    </row>
    <row r="1144" spans="5:6">
      <c r="E1144" s="120" t="s">
        <v>74</v>
      </c>
      <c r="F1144" s="156" t="s">
        <v>1244</v>
      </c>
    </row>
    <row r="1145" spans="5:6">
      <c r="E1145" s="120" t="s">
        <v>74</v>
      </c>
      <c r="F1145" s="156" t="s">
        <v>1245</v>
      </c>
    </row>
    <row r="1146" spans="5:6">
      <c r="E1146" s="120" t="s">
        <v>74</v>
      </c>
      <c r="F1146" s="156" t="s">
        <v>1246</v>
      </c>
    </row>
    <row r="1147" spans="5:6">
      <c r="E1147" s="120" t="s">
        <v>74</v>
      </c>
      <c r="F1147" s="156" t="s">
        <v>1247</v>
      </c>
    </row>
    <row r="1148" spans="5:6">
      <c r="E1148" s="120" t="s">
        <v>74</v>
      </c>
      <c r="F1148" s="156" t="s">
        <v>1248</v>
      </c>
    </row>
    <row r="1149" spans="5:6">
      <c r="E1149" s="120" t="s">
        <v>74</v>
      </c>
      <c r="F1149" s="156" t="s">
        <v>1249</v>
      </c>
    </row>
    <row r="1150" spans="5:6">
      <c r="E1150" s="120" t="s">
        <v>74</v>
      </c>
      <c r="F1150" s="156" t="s">
        <v>1250</v>
      </c>
    </row>
    <row r="1151" spans="5:6">
      <c r="E1151" s="120" t="s">
        <v>74</v>
      </c>
      <c r="F1151" s="156" t="s">
        <v>1251</v>
      </c>
    </row>
    <row r="1152" spans="5:6">
      <c r="E1152" s="120" t="s">
        <v>74</v>
      </c>
      <c r="F1152" s="156" t="s">
        <v>1252</v>
      </c>
    </row>
    <row r="1153" spans="5:6">
      <c r="E1153" s="120" t="s">
        <v>74</v>
      </c>
      <c r="F1153" s="156" t="s">
        <v>1253</v>
      </c>
    </row>
    <row r="1154" spans="5:6">
      <c r="E1154" s="120" t="s">
        <v>74</v>
      </c>
      <c r="F1154" s="156" t="s">
        <v>1254</v>
      </c>
    </row>
    <row r="1155" spans="5:6">
      <c r="E1155" s="120" t="s">
        <v>74</v>
      </c>
      <c r="F1155" s="156" t="s">
        <v>1255</v>
      </c>
    </row>
    <row r="1156" spans="5:6">
      <c r="E1156" s="120" t="s">
        <v>74</v>
      </c>
      <c r="F1156" s="156" t="s">
        <v>1256</v>
      </c>
    </row>
    <row r="1157" spans="5:6">
      <c r="E1157" s="120" t="s">
        <v>74</v>
      </c>
      <c r="F1157" s="156" t="s">
        <v>1257</v>
      </c>
    </row>
    <row r="1158" spans="5:6">
      <c r="E1158" s="120" t="s">
        <v>74</v>
      </c>
      <c r="F1158" s="156" t="s">
        <v>1258</v>
      </c>
    </row>
    <row r="1159" spans="5:6">
      <c r="E1159" s="120" t="s">
        <v>74</v>
      </c>
      <c r="F1159" s="156" t="s">
        <v>1259</v>
      </c>
    </row>
    <row r="1160" spans="5:6">
      <c r="E1160" s="120" t="s">
        <v>74</v>
      </c>
      <c r="F1160" s="156" t="s">
        <v>1260</v>
      </c>
    </row>
    <row r="1161" spans="5:6">
      <c r="E1161" s="120" t="s">
        <v>74</v>
      </c>
      <c r="F1161" s="156" t="s">
        <v>1261</v>
      </c>
    </row>
    <row r="1162" spans="5:6">
      <c r="E1162" s="120" t="s">
        <v>74</v>
      </c>
      <c r="F1162" s="156" t="s">
        <v>1262</v>
      </c>
    </row>
    <row r="1163" spans="5:6">
      <c r="E1163" s="120" t="s">
        <v>74</v>
      </c>
      <c r="F1163" s="156" t="s">
        <v>1263</v>
      </c>
    </row>
    <row r="1164" spans="5:6">
      <c r="E1164" s="120" t="s">
        <v>75</v>
      </c>
      <c r="F1164" s="156" t="s">
        <v>1264</v>
      </c>
    </row>
    <row r="1165" spans="5:6">
      <c r="E1165" s="120" t="s">
        <v>75</v>
      </c>
      <c r="F1165" s="156" t="s">
        <v>1265</v>
      </c>
    </row>
    <row r="1166" spans="5:6">
      <c r="E1166" s="120" t="s">
        <v>75</v>
      </c>
      <c r="F1166" s="156" t="s">
        <v>1266</v>
      </c>
    </row>
    <row r="1167" spans="5:6">
      <c r="E1167" s="120" t="s">
        <v>75</v>
      </c>
      <c r="F1167" s="156" t="s">
        <v>1267</v>
      </c>
    </row>
    <row r="1168" spans="5:6">
      <c r="E1168" s="120" t="s">
        <v>75</v>
      </c>
      <c r="F1168" s="156" t="s">
        <v>1268</v>
      </c>
    </row>
    <row r="1169" spans="5:6">
      <c r="E1169" s="120" t="s">
        <v>75</v>
      </c>
      <c r="F1169" s="156" t="s">
        <v>1269</v>
      </c>
    </row>
    <row r="1170" spans="5:6">
      <c r="E1170" s="120" t="s">
        <v>75</v>
      </c>
      <c r="F1170" s="156" t="s">
        <v>1270</v>
      </c>
    </row>
    <row r="1171" spans="5:6">
      <c r="E1171" s="120" t="s">
        <v>75</v>
      </c>
      <c r="F1171" s="156" t="s">
        <v>1271</v>
      </c>
    </row>
    <row r="1172" spans="5:6">
      <c r="E1172" s="120" t="s">
        <v>75</v>
      </c>
      <c r="F1172" s="156" t="s">
        <v>1272</v>
      </c>
    </row>
    <row r="1173" spans="5:6">
      <c r="E1173" s="120" t="s">
        <v>75</v>
      </c>
      <c r="F1173" s="156" t="s">
        <v>1273</v>
      </c>
    </row>
    <row r="1174" spans="5:6">
      <c r="E1174" s="120" t="s">
        <v>75</v>
      </c>
      <c r="F1174" s="156" t="s">
        <v>1274</v>
      </c>
    </row>
    <row r="1175" spans="5:6">
      <c r="E1175" s="120" t="s">
        <v>75</v>
      </c>
      <c r="F1175" s="156" t="s">
        <v>1275</v>
      </c>
    </row>
    <row r="1176" spans="5:6">
      <c r="E1176" s="120" t="s">
        <v>75</v>
      </c>
      <c r="F1176" s="156" t="s">
        <v>1276</v>
      </c>
    </row>
    <row r="1177" spans="5:6">
      <c r="E1177" s="120" t="s">
        <v>75</v>
      </c>
      <c r="F1177" s="156" t="s">
        <v>1277</v>
      </c>
    </row>
    <row r="1178" spans="5:6">
      <c r="E1178" s="120" t="s">
        <v>75</v>
      </c>
      <c r="F1178" s="156" t="s">
        <v>1278</v>
      </c>
    </row>
    <row r="1179" spans="5:6">
      <c r="E1179" s="120" t="s">
        <v>75</v>
      </c>
      <c r="F1179" s="156" t="s">
        <v>1279</v>
      </c>
    </row>
    <row r="1180" spans="5:6">
      <c r="E1180" s="120" t="s">
        <v>75</v>
      </c>
      <c r="F1180" s="156" t="s">
        <v>1280</v>
      </c>
    </row>
    <row r="1181" spans="5:6">
      <c r="E1181" s="120" t="s">
        <v>75</v>
      </c>
      <c r="F1181" s="156" t="s">
        <v>1281</v>
      </c>
    </row>
    <row r="1182" spans="5:6">
      <c r="E1182" s="120" t="s">
        <v>75</v>
      </c>
      <c r="F1182" s="156" t="s">
        <v>1282</v>
      </c>
    </row>
    <row r="1183" spans="5:6">
      <c r="E1183" s="120" t="s">
        <v>75</v>
      </c>
      <c r="F1183" s="156" t="s">
        <v>1283</v>
      </c>
    </row>
    <row r="1184" spans="5:6">
      <c r="E1184" s="120" t="s">
        <v>75</v>
      </c>
      <c r="F1184" s="156" t="s">
        <v>1284</v>
      </c>
    </row>
    <row r="1185" spans="5:6">
      <c r="E1185" s="120" t="s">
        <v>75</v>
      </c>
      <c r="F1185" s="156" t="s">
        <v>1285</v>
      </c>
    </row>
    <row r="1186" spans="5:6">
      <c r="E1186" s="120" t="s">
        <v>75</v>
      </c>
      <c r="F1186" s="156" t="s">
        <v>1286</v>
      </c>
    </row>
    <row r="1187" spans="5:6">
      <c r="E1187" s="120" t="s">
        <v>75</v>
      </c>
      <c r="F1187" s="156" t="s">
        <v>1287</v>
      </c>
    </row>
    <row r="1188" spans="5:6">
      <c r="E1188" s="120" t="s">
        <v>75</v>
      </c>
      <c r="F1188" s="156" t="s">
        <v>1288</v>
      </c>
    </row>
    <row r="1189" spans="5:6">
      <c r="E1189" s="120" t="s">
        <v>75</v>
      </c>
      <c r="F1189" s="156" t="s">
        <v>1289</v>
      </c>
    </row>
    <row r="1190" spans="5:6">
      <c r="E1190" s="120" t="s">
        <v>75</v>
      </c>
      <c r="F1190" s="156" t="s">
        <v>1290</v>
      </c>
    </row>
    <row r="1191" spans="5:6">
      <c r="E1191" s="120" t="s">
        <v>75</v>
      </c>
      <c r="F1191" s="156" t="s">
        <v>1291</v>
      </c>
    </row>
    <row r="1192" spans="5:6">
      <c r="E1192" s="120" t="s">
        <v>75</v>
      </c>
      <c r="F1192" s="156" t="s">
        <v>1292</v>
      </c>
    </row>
    <row r="1193" spans="5:6">
      <c r="E1193" s="120" t="s">
        <v>75</v>
      </c>
      <c r="F1193" s="156" t="s">
        <v>1293</v>
      </c>
    </row>
    <row r="1194" spans="5:6">
      <c r="E1194" s="120" t="s">
        <v>75</v>
      </c>
      <c r="F1194" s="156" t="s">
        <v>1294</v>
      </c>
    </row>
    <row r="1195" spans="5:6">
      <c r="E1195" s="120" t="s">
        <v>75</v>
      </c>
      <c r="F1195" s="156" t="s">
        <v>1295</v>
      </c>
    </row>
    <row r="1196" spans="5:6">
      <c r="E1196" s="120" t="s">
        <v>75</v>
      </c>
      <c r="F1196" s="156" t="s">
        <v>1296</v>
      </c>
    </row>
    <row r="1197" spans="5:6">
      <c r="E1197" s="120" t="s">
        <v>75</v>
      </c>
      <c r="F1197" s="156" t="s">
        <v>1297</v>
      </c>
    </row>
    <row r="1198" spans="5:6">
      <c r="E1198" s="120" t="s">
        <v>75</v>
      </c>
      <c r="F1198" s="156" t="s">
        <v>1298</v>
      </c>
    </row>
    <row r="1199" spans="5:6">
      <c r="E1199" s="120" t="s">
        <v>75</v>
      </c>
      <c r="F1199" s="156" t="s">
        <v>1299</v>
      </c>
    </row>
    <row r="1200" spans="5:6">
      <c r="E1200" s="120" t="s">
        <v>75</v>
      </c>
      <c r="F1200" s="156" t="s">
        <v>1261</v>
      </c>
    </row>
    <row r="1201" spans="5:6">
      <c r="E1201" s="120" t="s">
        <v>75</v>
      </c>
      <c r="F1201" s="156" t="s">
        <v>1300</v>
      </c>
    </row>
    <row r="1202" spans="5:6">
      <c r="E1202" s="120" t="s">
        <v>75</v>
      </c>
      <c r="F1202" s="156" t="s">
        <v>1301</v>
      </c>
    </row>
    <row r="1203" spans="5:6">
      <c r="E1203" s="120" t="s">
        <v>75</v>
      </c>
      <c r="F1203" s="156" t="s">
        <v>1302</v>
      </c>
    </row>
    <row r="1204" spans="5:6">
      <c r="E1204" s="120" t="s">
        <v>75</v>
      </c>
      <c r="F1204" s="156" t="s">
        <v>1303</v>
      </c>
    </row>
    <row r="1205" spans="5:6">
      <c r="E1205" s="120" t="s">
        <v>76</v>
      </c>
      <c r="F1205" s="156" t="s">
        <v>1304</v>
      </c>
    </row>
    <row r="1206" spans="5:6">
      <c r="E1206" s="120" t="s">
        <v>76</v>
      </c>
      <c r="F1206" s="156" t="s">
        <v>1305</v>
      </c>
    </row>
    <row r="1207" spans="5:6">
      <c r="E1207" s="120" t="s">
        <v>76</v>
      </c>
      <c r="F1207" s="156" t="s">
        <v>1306</v>
      </c>
    </row>
    <row r="1208" spans="5:6">
      <c r="E1208" s="120" t="s">
        <v>76</v>
      </c>
      <c r="F1208" s="156" t="s">
        <v>1307</v>
      </c>
    </row>
    <row r="1209" spans="5:6">
      <c r="E1209" s="120" t="s">
        <v>76</v>
      </c>
      <c r="F1209" s="156" t="s">
        <v>1308</v>
      </c>
    </row>
    <row r="1210" spans="5:6">
      <c r="E1210" s="120" t="s">
        <v>76</v>
      </c>
      <c r="F1210" s="156" t="s">
        <v>1309</v>
      </c>
    </row>
    <row r="1211" spans="5:6">
      <c r="E1211" s="120" t="s">
        <v>76</v>
      </c>
      <c r="F1211" s="156" t="s">
        <v>1310</v>
      </c>
    </row>
    <row r="1212" spans="5:6">
      <c r="E1212" s="120" t="s">
        <v>76</v>
      </c>
      <c r="F1212" s="156" t="s">
        <v>1311</v>
      </c>
    </row>
    <row r="1213" spans="5:6">
      <c r="E1213" s="120" t="s">
        <v>76</v>
      </c>
      <c r="F1213" s="156" t="s">
        <v>1312</v>
      </c>
    </row>
    <row r="1214" spans="5:6">
      <c r="E1214" s="120" t="s">
        <v>76</v>
      </c>
      <c r="F1214" s="156" t="s">
        <v>1313</v>
      </c>
    </row>
    <row r="1215" spans="5:6">
      <c r="E1215" s="120" t="s">
        <v>76</v>
      </c>
      <c r="F1215" s="156" t="s">
        <v>1314</v>
      </c>
    </row>
    <row r="1216" spans="5:6">
      <c r="E1216" s="120" t="s">
        <v>76</v>
      </c>
      <c r="F1216" s="156" t="s">
        <v>1315</v>
      </c>
    </row>
    <row r="1217" spans="5:6">
      <c r="E1217" s="120" t="s">
        <v>76</v>
      </c>
      <c r="F1217" s="156" t="s">
        <v>1316</v>
      </c>
    </row>
    <row r="1218" spans="5:6">
      <c r="E1218" s="120" t="s">
        <v>76</v>
      </c>
      <c r="F1218" s="156" t="s">
        <v>1317</v>
      </c>
    </row>
    <row r="1219" spans="5:6">
      <c r="E1219" s="120" t="s">
        <v>76</v>
      </c>
      <c r="F1219" s="156" t="s">
        <v>1318</v>
      </c>
    </row>
    <row r="1220" spans="5:6">
      <c r="E1220" s="120" t="s">
        <v>76</v>
      </c>
      <c r="F1220" s="156" t="s">
        <v>1319</v>
      </c>
    </row>
    <row r="1221" spans="5:6">
      <c r="E1221" s="120" t="s">
        <v>76</v>
      </c>
      <c r="F1221" s="156" t="s">
        <v>1320</v>
      </c>
    </row>
    <row r="1222" spans="5:6">
      <c r="E1222" s="120" t="s">
        <v>76</v>
      </c>
      <c r="F1222" s="156" t="s">
        <v>465</v>
      </c>
    </row>
    <row r="1223" spans="5:6">
      <c r="E1223" s="120" t="s">
        <v>76</v>
      </c>
      <c r="F1223" s="156" t="s">
        <v>1321</v>
      </c>
    </row>
    <row r="1224" spans="5:6">
      <c r="E1224" s="120" t="s">
        <v>76</v>
      </c>
      <c r="F1224" s="156" t="s">
        <v>1322</v>
      </c>
    </row>
    <row r="1225" spans="5:6">
      <c r="E1225" s="120" t="s">
        <v>76</v>
      </c>
      <c r="F1225" s="156" t="s">
        <v>1323</v>
      </c>
    </row>
    <row r="1226" spans="5:6">
      <c r="E1226" s="120" t="s">
        <v>76</v>
      </c>
      <c r="F1226" s="156" t="s">
        <v>1324</v>
      </c>
    </row>
    <row r="1227" spans="5:6">
      <c r="E1227" s="120" t="s">
        <v>76</v>
      </c>
      <c r="F1227" s="156" t="s">
        <v>1325</v>
      </c>
    </row>
    <row r="1228" spans="5:6">
      <c r="E1228" s="120" t="s">
        <v>76</v>
      </c>
      <c r="F1228" s="156" t="s">
        <v>1326</v>
      </c>
    </row>
    <row r="1229" spans="5:6">
      <c r="E1229" s="120" t="s">
        <v>76</v>
      </c>
      <c r="F1229" s="156" t="s">
        <v>1327</v>
      </c>
    </row>
    <row r="1230" spans="5:6">
      <c r="E1230" s="120" t="s">
        <v>76</v>
      </c>
      <c r="F1230" s="156" t="s">
        <v>1328</v>
      </c>
    </row>
    <row r="1231" spans="5:6">
      <c r="E1231" s="120" t="s">
        <v>76</v>
      </c>
      <c r="F1231" s="156" t="s">
        <v>1329</v>
      </c>
    </row>
    <row r="1232" spans="5:6">
      <c r="E1232" s="120" t="s">
        <v>76</v>
      </c>
      <c r="F1232" s="156" t="s">
        <v>1330</v>
      </c>
    </row>
    <row r="1233" spans="5:6">
      <c r="E1233" s="120" t="s">
        <v>76</v>
      </c>
      <c r="F1233" s="156" t="s">
        <v>1331</v>
      </c>
    </row>
    <row r="1234" spans="5:6">
      <c r="E1234" s="120" t="s">
        <v>76</v>
      </c>
      <c r="F1234" s="156" t="s">
        <v>1332</v>
      </c>
    </row>
    <row r="1235" spans="5:6">
      <c r="E1235" s="120" t="s">
        <v>76</v>
      </c>
      <c r="F1235" s="156" t="s">
        <v>1333</v>
      </c>
    </row>
    <row r="1236" spans="5:6">
      <c r="E1236" s="120" t="s">
        <v>76</v>
      </c>
      <c r="F1236" s="156" t="s">
        <v>1334</v>
      </c>
    </row>
    <row r="1237" spans="5:6">
      <c r="E1237" s="120" t="s">
        <v>76</v>
      </c>
      <c r="F1237" s="156" t="s">
        <v>1335</v>
      </c>
    </row>
    <row r="1238" spans="5:6">
      <c r="E1238" s="120" t="s">
        <v>76</v>
      </c>
      <c r="F1238" s="156" t="s">
        <v>1336</v>
      </c>
    </row>
    <row r="1239" spans="5:6">
      <c r="E1239" s="120" t="s">
        <v>76</v>
      </c>
      <c r="F1239" s="156" t="s">
        <v>1337</v>
      </c>
    </row>
    <row r="1240" spans="5:6">
      <c r="E1240" s="120" t="s">
        <v>76</v>
      </c>
      <c r="F1240" s="156" t="s">
        <v>1338</v>
      </c>
    </row>
    <row r="1241" spans="5:6">
      <c r="E1241" s="120" t="s">
        <v>76</v>
      </c>
      <c r="F1241" s="156" t="s">
        <v>1339</v>
      </c>
    </row>
    <row r="1242" spans="5:6">
      <c r="E1242" s="120" t="s">
        <v>76</v>
      </c>
      <c r="F1242" s="156" t="s">
        <v>968</v>
      </c>
    </row>
    <row r="1243" spans="5:6">
      <c r="E1243" s="120" t="s">
        <v>76</v>
      </c>
      <c r="F1243" s="156" t="s">
        <v>1340</v>
      </c>
    </row>
    <row r="1244" spans="5:6">
      <c r="E1244" s="120" t="s">
        <v>77</v>
      </c>
      <c r="F1244" s="156" t="s">
        <v>1341</v>
      </c>
    </row>
    <row r="1245" spans="5:6">
      <c r="E1245" s="120" t="s">
        <v>77</v>
      </c>
      <c r="F1245" s="156" t="s">
        <v>1342</v>
      </c>
    </row>
    <row r="1246" spans="5:6">
      <c r="E1246" s="120" t="s">
        <v>77</v>
      </c>
      <c r="F1246" s="156" t="s">
        <v>1343</v>
      </c>
    </row>
    <row r="1247" spans="5:6">
      <c r="E1247" s="120" t="s">
        <v>77</v>
      </c>
      <c r="F1247" s="156" t="s">
        <v>1344</v>
      </c>
    </row>
    <row r="1248" spans="5:6">
      <c r="E1248" s="120" t="s">
        <v>77</v>
      </c>
      <c r="F1248" s="156" t="s">
        <v>1345</v>
      </c>
    </row>
    <row r="1249" spans="5:6">
      <c r="E1249" s="120" t="s">
        <v>77</v>
      </c>
      <c r="F1249" s="156" t="s">
        <v>1346</v>
      </c>
    </row>
    <row r="1250" spans="5:6">
      <c r="E1250" s="120" t="s">
        <v>77</v>
      </c>
      <c r="F1250" s="156" t="s">
        <v>1347</v>
      </c>
    </row>
    <row r="1251" spans="5:6">
      <c r="E1251" s="120" t="s">
        <v>77</v>
      </c>
      <c r="F1251" s="156" t="s">
        <v>1348</v>
      </c>
    </row>
    <row r="1252" spans="5:6">
      <c r="E1252" s="120" t="s">
        <v>77</v>
      </c>
      <c r="F1252" s="156" t="s">
        <v>1349</v>
      </c>
    </row>
    <row r="1253" spans="5:6">
      <c r="E1253" s="120" t="s">
        <v>77</v>
      </c>
      <c r="F1253" s="156" t="s">
        <v>1350</v>
      </c>
    </row>
    <row r="1254" spans="5:6">
      <c r="E1254" s="120" t="s">
        <v>77</v>
      </c>
      <c r="F1254" s="156" t="s">
        <v>1351</v>
      </c>
    </row>
    <row r="1255" spans="5:6">
      <c r="E1255" s="120" t="s">
        <v>77</v>
      </c>
      <c r="F1255" s="156" t="s">
        <v>1352</v>
      </c>
    </row>
    <row r="1256" spans="5:6">
      <c r="E1256" s="120" t="s">
        <v>77</v>
      </c>
      <c r="F1256" s="156" t="s">
        <v>1353</v>
      </c>
    </row>
    <row r="1257" spans="5:6">
      <c r="E1257" s="120" t="s">
        <v>77</v>
      </c>
      <c r="F1257" s="156" t="s">
        <v>1354</v>
      </c>
    </row>
    <row r="1258" spans="5:6">
      <c r="E1258" s="120" t="s">
        <v>77</v>
      </c>
      <c r="F1258" s="156" t="s">
        <v>1355</v>
      </c>
    </row>
    <row r="1259" spans="5:6">
      <c r="E1259" s="120" t="s">
        <v>77</v>
      </c>
      <c r="F1259" s="156" t="s">
        <v>1356</v>
      </c>
    </row>
    <row r="1260" spans="5:6">
      <c r="E1260" s="120" t="s">
        <v>77</v>
      </c>
      <c r="F1260" s="156" t="s">
        <v>918</v>
      </c>
    </row>
    <row r="1261" spans="5:6">
      <c r="E1261" s="120" t="s">
        <v>77</v>
      </c>
      <c r="F1261" s="156" t="s">
        <v>262</v>
      </c>
    </row>
    <row r="1262" spans="5:6">
      <c r="E1262" s="120" t="s">
        <v>77</v>
      </c>
      <c r="F1262" s="156" t="s">
        <v>1357</v>
      </c>
    </row>
    <row r="1263" spans="5:6">
      <c r="E1263" s="120" t="s">
        <v>77</v>
      </c>
      <c r="F1263" s="156" t="s">
        <v>1358</v>
      </c>
    </row>
    <row r="1264" spans="5:6">
      <c r="E1264" s="120" t="s">
        <v>77</v>
      </c>
      <c r="F1264" s="156" t="s">
        <v>1359</v>
      </c>
    </row>
    <row r="1265" spans="5:6">
      <c r="E1265" s="120" t="s">
        <v>77</v>
      </c>
      <c r="F1265" s="156" t="s">
        <v>1360</v>
      </c>
    </row>
    <row r="1266" spans="5:6">
      <c r="E1266" s="120" t="s">
        <v>77</v>
      </c>
      <c r="F1266" s="156" t="s">
        <v>1361</v>
      </c>
    </row>
    <row r="1267" spans="5:6">
      <c r="E1267" s="120" t="s">
        <v>77</v>
      </c>
      <c r="F1267" s="156" t="s">
        <v>1362</v>
      </c>
    </row>
    <row r="1268" spans="5:6">
      <c r="E1268" s="120" t="s">
        <v>77</v>
      </c>
      <c r="F1268" s="156" t="s">
        <v>1363</v>
      </c>
    </row>
    <row r="1269" spans="5:6">
      <c r="E1269" s="120" t="s">
        <v>77</v>
      </c>
      <c r="F1269" s="156" t="s">
        <v>1364</v>
      </c>
    </row>
    <row r="1270" spans="5:6">
      <c r="E1270" s="120" t="s">
        <v>77</v>
      </c>
      <c r="F1270" s="156" t="s">
        <v>1365</v>
      </c>
    </row>
    <row r="1271" spans="5:6">
      <c r="E1271" s="120" t="s">
        <v>77</v>
      </c>
      <c r="F1271" s="156" t="s">
        <v>1366</v>
      </c>
    </row>
    <row r="1272" spans="5:6">
      <c r="E1272" s="120" t="s">
        <v>77</v>
      </c>
      <c r="F1272" s="156" t="s">
        <v>1367</v>
      </c>
    </row>
    <row r="1273" spans="5:6">
      <c r="E1273" s="120" t="s">
        <v>77</v>
      </c>
      <c r="F1273" s="156" t="s">
        <v>1368</v>
      </c>
    </row>
    <row r="1274" spans="5:6">
      <c r="E1274" s="120" t="s">
        <v>78</v>
      </c>
      <c r="F1274" s="156" t="s">
        <v>1369</v>
      </c>
    </row>
    <row r="1275" spans="5:6">
      <c r="E1275" s="120" t="s">
        <v>78</v>
      </c>
      <c r="F1275" s="156" t="s">
        <v>1370</v>
      </c>
    </row>
    <row r="1276" spans="5:6">
      <c r="E1276" s="120" t="s">
        <v>78</v>
      </c>
      <c r="F1276" s="156" t="s">
        <v>1371</v>
      </c>
    </row>
    <row r="1277" spans="5:6">
      <c r="E1277" s="120" t="s">
        <v>78</v>
      </c>
      <c r="F1277" s="156" t="s">
        <v>1372</v>
      </c>
    </row>
    <row r="1278" spans="5:6">
      <c r="E1278" s="120" t="s">
        <v>78</v>
      </c>
      <c r="F1278" s="156" t="s">
        <v>1373</v>
      </c>
    </row>
    <row r="1279" spans="5:6">
      <c r="E1279" s="120" t="s">
        <v>78</v>
      </c>
      <c r="F1279" s="156" t="s">
        <v>1374</v>
      </c>
    </row>
    <row r="1280" spans="5:6">
      <c r="E1280" s="120" t="s">
        <v>78</v>
      </c>
      <c r="F1280" s="156" t="s">
        <v>1375</v>
      </c>
    </row>
    <row r="1281" spans="5:6">
      <c r="E1281" s="120" t="s">
        <v>78</v>
      </c>
      <c r="F1281" s="156" t="s">
        <v>1376</v>
      </c>
    </row>
    <row r="1282" spans="5:6">
      <c r="E1282" s="120" t="s">
        <v>78</v>
      </c>
      <c r="F1282" s="156" t="s">
        <v>1377</v>
      </c>
    </row>
    <row r="1283" spans="5:6">
      <c r="E1283" s="120" t="s">
        <v>78</v>
      </c>
      <c r="F1283" s="156" t="s">
        <v>1378</v>
      </c>
    </row>
    <row r="1284" spans="5:6">
      <c r="E1284" s="120" t="s">
        <v>78</v>
      </c>
      <c r="F1284" s="156" t="s">
        <v>1379</v>
      </c>
    </row>
    <row r="1285" spans="5:6">
      <c r="E1285" s="120" t="s">
        <v>78</v>
      </c>
      <c r="F1285" s="156" t="s">
        <v>1380</v>
      </c>
    </row>
    <row r="1286" spans="5:6">
      <c r="E1286" s="120" t="s">
        <v>78</v>
      </c>
      <c r="F1286" s="156" t="s">
        <v>1381</v>
      </c>
    </row>
    <row r="1287" spans="5:6">
      <c r="E1287" s="120" t="s">
        <v>78</v>
      </c>
      <c r="F1287" s="156" t="s">
        <v>1382</v>
      </c>
    </row>
    <row r="1288" spans="5:6">
      <c r="E1288" s="120" t="s">
        <v>78</v>
      </c>
      <c r="F1288" s="156" t="s">
        <v>341</v>
      </c>
    </row>
    <row r="1289" spans="5:6">
      <c r="E1289" s="120" t="s">
        <v>78</v>
      </c>
      <c r="F1289" s="156" t="s">
        <v>1383</v>
      </c>
    </row>
    <row r="1290" spans="5:6">
      <c r="E1290" s="120" t="s">
        <v>78</v>
      </c>
      <c r="F1290" s="156" t="s">
        <v>1384</v>
      </c>
    </row>
    <row r="1291" spans="5:6">
      <c r="E1291" s="120" t="s">
        <v>78</v>
      </c>
      <c r="F1291" s="156" t="s">
        <v>1189</v>
      </c>
    </row>
    <row r="1292" spans="5:6">
      <c r="E1292" s="120" t="s">
        <v>78</v>
      </c>
      <c r="F1292" s="156" t="s">
        <v>1385</v>
      </c>
    </row>
    <row r="1293" spans="5:6">
      <c r="E1293" s="120" t="s">
        <v>79</v>
      </c>
      <c r="F1293" s="156" t="s">
        <v>1386</v>
      </c>
    </row>
    <row r="1294" spans="5:6">
      <c r="E1294" s="120" t="s">
        <v>79</v>
      </c>
      <c r="F1294" s="156" t="s">
        <v>1387</v>
      </c>
    </row>
    <row r="1295" spans="5:6">
      <c r="E1295" s="120" t="s">
        <v>79</v>
      </c>
      <c r="F1295" s="156" t="s">
        <v>1388</v>
      </c>
    </row>
    <row r="1296" spans="5:6">
      <c r="E1296" s="120" t="s">
        <v>79</v>
      </c>
      <c r="F1296" s="156" t="s">
        <v>1389</v>
      </c>
    </row>
    <row r="1297" spans="5:6">
      <c r="E1297" s="120" t="s">
        <v>79</v>
      </c>
      <c r="F1297" s="156" t="s">
        <v>1390</v>
      </c>
    </row>
    <row r="1298" spans="5:6">
      <c r="E1298" s="120" t="s">
        <v>79</v>
      </c>
      <c r="F1298" s="156" t="s">
        <v>1391</v>
      </c>
    </row>
    <row r="1299" spans="5:6">
      <c r="E1299" s="120" t="s">
        <v>79</v>
      </c>
      <c r="F1299" s="156" t="s">
        <v>1392</v>
      </c>
    </row>
    <row r="1300" spans="5:6">
      <c r="E1300" s="120" t="s">
        <v>79</v>
      </c>
      <c r="F1300" s="156" t="s">
        <v>1393</v>
      </c>
    </row>
    <row r="1301" spans="5:6">
      <c r="E1301" s="120" t="s">
        <v>79</v>
      </c>
      <c r="F1301" s="156" t="s">
        <v>1394</v>
      </c>
    </row>
    <row r="1302" spans="5:6">
      <c r="E1302" s="120" t="s">
        <v>79</v>
      </c>
      <c r="F1302" s="156" t="s">
        <v>1395</v>
      </c>
    </row>
    <row r="1303" spans="5:6">
      <c r="E1303" s="120" t="s">
        <v>79</v>
      </c>
      <c r="F1303" s="156" t="s">
        <v>1396</v>
      </c>
    </row>
    <row r="1304" spans="5:6">
      <c r="E1304" s="120" t="s">
        <v>79</v>
      </c>
      <c r="F1304" s="156" t="s">
        <v>434</v>
      </c>
    </row>
    <row r="1305" spans="5:6">
      <c r="E1305" s="120" t="s">
        <v>79</v>
      </c>
      <c r="F1305" s="156" t="s">
        <v>1397</v>
      </c>
    </row>
    <row r="1306" spans="5:6">
      <c r="E1306" s="120" t="s">
        <v>79</v>
      </c>
      <c r="F1306" s="156" t="s">
        <v>1398</v>
      </c>
    </row>
    <row r="1307" spans="5:6">
      <c r="E1307" s="120" t="s">
        <v>79</v>
      </c>
      <c r="F1307" s="156" t="s">
        <v>1399</v>
      </c>
    </row>
    <row r="1308" spans="5:6">
      <c r="E1308" s="120" t="s">
        <v>79</v>
      </c>
      <c r="F1308" s="156" t="s">
        <v>1400</v>
      </c>
    </row>
    <row r="1309" spans="5:6">
      <c r="E1309" s="120" t="s">
        <v>79</v>
      </c>
      <c r="F1309" s="156" t="s">
        <v>1401</v>
      </c>
    </row>
    <row r="1310" spans="5:6">
      <c r="E1310" s="120" t="s">
        <v>79</v>
      </c>
      <c r="F1310" s="156" t="s">
        <v>1402</v>
      </c>
    </row>
    <row r="1311" spans="5:6">
      <c r="E1311" s="120" t="s">
        <v>79</v>
      </c>
      <c r="F1311" s="156" t="s">
        <v>1403</v>
      </c>
    </row>
    <row r="1312" spans="5:6">
      <c r="E1312" s="120" t="s">
        <v>80</v>
      </c>
      <c r="F1312" s="156" t="s">
        <v>1404</v>
      </c>
    </row>
    <row r="1313" spans="5:6">
      <c r="E1313" s="120" t="s">
        <v>80</v>
      </c>
      <c r="F1313" s="156" t="s">
        <v>1405</v>
      </c>
    </row>
    <row r="1314" spans="5:6">
      <c r="E1314" s="120" t="s">
        <v>80</v>
      </c>
      <c r="F1314" s="156" t="s">
        <v>1406</v>
      </c>
    </row>
    <row r="1315" spans="5:6">
      <c r="E1315" s="120" t="s">
        <v>80</v>
      </c>
      <c r="F1315" s="156" t="s">
        <v>1407</v>
      </c>
    </row>
    <row r="1316" spans="5:6">
      <c r="E1316" s="120" t="s">
        <v>80</v>
      </c>
      <c r="F1316" s="156" t="s">
        <v>1408</v>
      </c>
    </row>
    <row r="1317" spans="5:6">
      <c r="E1317" s="120" t="s">
        <v>80</v>
      </c>
      <c r="F1317" s="156" t="s">
        <v>1409</v>
      </c>
    </row>
    <row r="1318" spans="5:6">
      <c r="E1318" s="120" t="s">
        <v>80</v>
      </c>
      <c r="F1318" s="156" t="s">
        <v>1410</v>
      </c>
    </row>
    <row r="1319" spans="5:6">
      <c r="E1319" s="120" t="s">
        <v>80</v>
      </c>
      <c r="F1319" s="156" t="s">
        <v>1411</v>
      </c>
    </row>
    <row r="1320" spans="5:6">
      <c r="E1320" s="120" t="s">
        <v>80</v>
      </c>
      <c r="F1320" s="156" t="s">
        <v>1412</v>
      </c>
    </row>
    <row r="1321" spans="5:6">
      <c r="E1321" s="120" t="s">
        <v>80</v>
      </c>
      <c r="F1321" s="156" t="s">
        <v>1413</v>
      </c>
    </row>
    <row r="1322" spans="5:6">
      <c r="E1322" s="120" t="s">
        <v>80</v>
      </c>
      <c r="F1322" s="156" t="s">
        <v>1414</v>
      </c>
    </row>
    <row r="1323" spans="5:6">
      <c r="E1323" s="120" t="s">
        <v>80</v>
      </c>
      <c r="F1323" s="156" t="s">
        <v>1415</v>
      </c>
    </row>
    <row r="1324" spans="5:6">
      <c r="E1324" s="120" t="s">
        <v>80</v>
      </c>
      <c r="F1324" s="156" t="s">
        <v>1416</v>
      </c>
    </row>
    <row r="1325" spans="5:6">
      <c r="E1325" s="120" t="s">
        <v>80</v>
      </c>
      <c r="F1325" s="156" t="s">
        <v>1417</v>
      </c>
    </row>
    <row r="1326" spans="5:6">
      <c r="E1326" s="120" t="s">
        <v>80</v>
      </c>
      <c r="F1326" s="156" t="s">
        <v>1418</v>
      </c>
    </row>
    <row r="1327" spans="5:6">
      <c r="E1327" s="120" t="s">
        <v>80</v>
      </c>
      <c r="F1327" s="156" t="s">
        <v>1419</v>
      </c>
    </row>
    <row r="1328" spans="5:6">
      <c r="E1328" s="120" t="s">
        <v>80</v>
      </c>
      <c r="F1328" s="156" t="s">
        <v>1420</v>
      </c>
    </row>
    <row r="1329" spans="5:6">
      <c r="E1329" s="120" t="s">
        <v>80</v>
      </c>
      <c r="F1329" s="156" t="s">
        <v>1421</v>
      </c>
    </row>
    <row r="1330" spans="5:6">
      <c r="E1330" s="120" t="s">
        <v>80</v>
      </c>
      <c r="F1330" s="156" t="s">
        <v>1422</v>
      </c>
    </row>
    <row r="1331" spans="5:6">
      <c r="E1331" s="120" t="s">
        <v>80</v>
      </c>
      <c r="F1331" s="156" t="s">
        <v>1423</v>
      </c>
    </row>
    <row r="1332" spans="5:6">
      <c r="E1332" s="120" t="s">
        <v>80</v>
      </c>
      <c r="F1332" s="156" t="s">
        <v>1424</v>
      </c>
    </row>
    <row r="1333" spans="5:6">
      <c r="E1333" s="120" t="s">
        <v>80</v>
      </c>
      <c r="F1333" s="156" t="s">
        <v>1425</v>
      </c>
    </row>
    <row r="1334" spans="5:6">
      <c r="E1334" s="120" t="s">
        <v>80</v>
      </c>
      <c r="F1334" s="156" t="s">
        <v>1426</v>
      </c>
    </row>
    <row r="1335" spans="5:6">
      <c r="E1335" s="120" t="s">
        <v>80</v>
      </c>
      <c r="F1335" s="156" t="s">
        <v>1427</v>
      </c>
    </row>
    <row r="1336" spans="5:6">
      <c r="E1336" s="120" t="s">
        <v>80</v>
      </c>
      <c r="F1336" s="156" t="s">
        <v>1428</v>
      </c>
    </row>
    <row r="1337" spans="5:6">
      <c r="E1337" s="120" t="s">
        <v>80</v>
      </c>
      <c r="F1337" s="156" t="s">
        <v>1429</v>
      </c>
    </row>
    <row r="1338" spans="5:6">
      <c r="E1338" s="120" t="s">
        <v>80</v>
      </c>
      <c r="F1338" s="156" t="s">
        <v>1430</v>
      </c>
    </row>
    <row r="1339" spans="5:6">
      <c r="E1339" s="120" t="s">
        <v>81</v>
      </c>
      <c r="F1339" s="156" t="s">
        <v>1431</v>
      </c>
    </row>
    <row r="1340" spans="5:6">
      <c r="E1340" s="120" t="s">
        <v>81</v>
      </c>
      <c r="F1340" s="156" t="s">
        <v>1432</v>
      </c>
    </row>
    <row r="1341" spans="5:6">
      <c r="E1341" s="120" t="s">
        <v>81</v>
      </c>
      <c r="F1341" s="156" t="s">
        <v>1433</v>
      </c>
    </row>
    <row r="1342" spans="5:6">
      <c r="E1342" s="120" t="s">
        <v>81</v>
      </c>
      <c r="F1342" s="156" t="s">
        <v>1434</v>
      </c>
    </row>
    <row r="1343" spans="5:6">
      <c r="E1343" s="120" t="s">
        <v>81</v>
      </c>
      <c r="F1343" s="156" t="s">
        <v>1435</v>
      </c>
    </row>
    <row r="1344" spans="5:6">
      <c r="E1344" s="120" t="s">
        <v>81</v>
      </c>
      <c r="F1344" s="156" t="s">
        <v>1436</v>
      </c>
    </row>
    <row r="1345" spans="5:6">
      <c r="E1345" s="120" t="s">
        <v>81</v>
      </c>
      <c r="F1345" s="156" t="s">
        <v>776</v>
      </c>
    </row>
    <row r="1346" spans="5:6">
      <c r="E1346" s="120" t="s">
        <v>81</v>
      </c>
      <c r="F1346" s="156" t="s">
        <v>1437</v>
      </c>
    </row>
    <row r="1347" spans="5:6">
      <c r="E1347" s="120" t="s">
        <v>81</v>
      </c>
      <c r="F1347" s="156" t="s">
        <v>1438</v>
      </c>
    </row>
    <row r="1348" spans="5:6">
      <c r="E1348" s="120" t="s">
        <v>81</v>
      </c>
      <c r="F1348" s="156" t="s">
        <v>1439</v>
      </c>
    </row>
    <row r="1349" spans="5:6">
      <c r="E1349" s="120" t="s">
        <v>81</v>
      </c>
      <c r="F1349" s="156" t="s">
        <v>1440</v>
      </c>
    </row>
    <row r="1350" spans="5:6">
      <c r="E1350" s="120" t="s">
        <v>81</v>
      </c>
      <c r="F1350" s="156" t="s">
        <v>1441</v>
      </c>
    </row>
    <row r="1351" spans="5:6">
      <c r="E1351" s="120" t="s">
        <v>81</v>
      </c>
      <c r="F1351" s="156" t="s">
        <v>1442</v>
      </c>
    </row>
    <row r="1352" spans="5:6">
      <c r="E1352" s="120" t="s">
        <v>81</v>
      </c>
      <c r="F1352" s="156" t="s">
        <v>1443</v>
      </c>
    </row>
    <row r="1353" spans="5:6">
      <c r="E1353" s="120" t="s">
        <v>81</v>
      </c>
      <c r="F1353" s="156" t="s">
        <v>1444</v>
      </c>
    </row>
    <row r="1354" spans="5:6">
      <c r="E1354" s="120" t="s">
        <v>81</v>
      </c>
      <c r="F1354" s="156" t="s">
        <v>1445</v>
      </c>
    </row>
    <row r="1355" spans="5:6">
      <c r="E1355" s="120" t="s">
        <v>81</v>
      </c>
      <c r="F1355" s="156" t="s">
        <v>1446</v>
      </c>
    </row>
    <row r="1356" spans="5:6">
      <c r="E1356" s="120" t="s">
        <v>81</v>
      </c>
      <c r="F1356" s="156" t="s">
        <v>1447</v>
      </c>
    </row>
    <row r="1357" spans="5:6">
      <c r="E1357" s="120" t="s">
        <v>81</v>
      </c>
      <c r="F1357" s="156" t="s">
        <v>1448</v>
      </c>
    </row>
    <row r="1358" spans="5:6">
      <c r="E1358" s="120" t="s">
        <v>81</v>
      </c>
      <c r="F1358" s="156" t="s">
        <v>1449</v>
      </c>
    </row>
    <row r="1359" spans="5:6">
      <c r="E1359" s="120" t="s">
        <v>81</v>
      </c>
      <c r="F1359" s="156" t="s">
        <v>1450</v>
      </c>
    </row>
    <row r="1360" spans="5:6">
      <c r="E1360" s="120" t="s">
        <v>81</v>
      </c>
      <c r="F1360" s="156" t="s">
        <v>1451</v>
      </c>
    </row>
    <row r="1361" spans="5:6">
      <c r="E1361" s="120" t="s">
        <v>81</v>
      </c>
      <c r="F1361" s="156" t="s">
        <v>1452</v>
      </c>
    </row>
    <row r="1362" spans="5:6">
      <c r="E1362" s="120" t="s">
        <v>82</v>
      </c>
      <c r="F1362" s="156" t="s">
        <v>1453</v>
      </c>
    </row>
    <row r="1363" spans="5:6">
      <c r="E1363" s="120" t="s">
        <v>82</v>
      </c>
      <c r="F1363" s="156" t="s">
        <v>1454</v>
      </c>
    </row>
    <row r="1364" spans="5:6">
      <c r="E1364" s="120" t="s">
        <v>82</v>
      </c>
      <c r="F1364" s="156" t="s">
        <v>1455</v>
      </c>
    </row>
    <row r="1365" spans="5:6">
      <c r="E1365" s="120" t="s">
        <v>82</v>
      </c>
      <c r="F1365" s="156" t="s">
        <v>1456</v>
      </c>
    </row>
    <row r="1366" spans="5:6">
      <c r="E1366" s="120" t="s">
        <v>82</v>
      </c>
      <c r="F1366" s="156" t="s">
        <v>1457</v>
      </c>
    </row>
    <row r="1367" spans="5:6">
      <c r="E1367" s="120" t="s">
        <v>82</v>
      </c>
      <c r="F1367" s="156" t="s">
        <v>1458</v>
      </c>
    </row>
    <row r="1368" spans="5:6">
      <c r="E1368" s="120" t="s">
        <v>82</v>
      </c>
      <c r="F1368" s="156" t="s">
        <v>1459</v>
      </c>
    </row>
    <row r="1369" spans="5:6">
      <c r="E1369" s="120" t="s">
        <v>82</v>
      </c>
      <c r="F1369" s="156" t="s">
        <v>1460</v>
      </c>
    </row>
    <row r="1370" spans="5:6">
      <c r="E1370" s="120" t="s">
        <v>82</v>
      </c>
      <c r="F1370" s="156" t="s">
        <v>1461</v>
      </c>
    </row>
    <row r="1371" spans="5:6">
      <c r="E1371" s="120" t="s">
        <v>82</v>
      </c>
      <c r="F1371" s="156" t="s">
        <v>1462</v>
      </c>
    </row>
    <row r="1372" spans="5:6">
      <c r="E1372" s="120" t="s">
        <v>82</v>
      </c>
      <c r="F1372" s="156" t="s">
        <v>1463</v>
      </c>
    </row>
    <row r="1373" spans="5:6">
      <c r="E1373" s="120" t="s">
        <v>82</v>
      </c>
      <c r="F1373" s="156" t="s">
        <v>1464</v>
      </c>
    </row>
    <row r="1374" spans="5:6">
      <c r="E1374" s="120" t="s">
        <v>82</v>
      </c>
      <c r="F1374" s="156" t="s">
        <v>1465</v>
      </c>
    </row>
    <row r="1375" spans="5:6">
      <c r="E1375" s="120" t="s">
        <v>82</v>
      </c>
      <c r="F1375" s="156" t="s">
        <v>1466</v>
      </c>
    </row>
    <row r="1376" spans="5:6">
      <c r="E1376" s="120" t="s">
        <v>82</v>
      </c>
      <c r="F1376" s="156" t="s">
        <v>1467</v>
      </c>
    </row>
    <row r="1377" spans="5:6">
      <c r="E1377" s="120" t="s">
        <v>82</v>
      </c>
      <c r="F1377" s="156" t="s">
        <v>1468</v>
      </c>
    </row>
    <row r="1378" spans="5:6">
      <c r="E1378" s="120" t="s">
        <v>82</v>
      </c>
      <c r="F1378" s="156" t="s">
        <v>1469</v>
      </c>
    </row>
    <row r="1379" spans="5:6">
      <c r="E1379" s="120" t="s">
        <v>82</v>
      </c>
      <c r="F1379" s="156" t="s">
        <v>1470</v>
      </c>
    </row>
    <row r="1380" spans="5:6">
      <c r="E1380" s="120" t="s">
        <v>82</v>
      </c>
      <c r="F1380" s="156" t="s">
        <v>1471</v>
      </c>
    </row>
    <row r="1381" spans="5:6">
      <c r="E1381" s="120" t="s">
        <v>83</v>
      </c>
      <c r="F1381" s="156" t="s">
        <v>1472</v>
      </c>
    </row>
    <row r="1382" spans="5:6">
      <c r="E1382" s="120" t="s">
        <v>83</v>
      </c>
      <c r="F1382" s="156" t="s">
        <v>1473</v>
      </c>
    </row>
    <row r="1383" spans="5:6">
      <c r="E1383" s="120" t="s">
        <v>83</v>
      </c>
      <c r="F1383" s="156" t="s">
        <v>1474</v>
      </c>
    </row>
    <row r="1384" spans="5:6">
      <c r="E1384" s="120" t="s">
        <v>83</v>
      </c>
      <c r="F1384" s="156" t="s">
        <v>1475</v>
      </c>
    </row>
    <row r="1385" spans="5:6">
      <c r="E1385" s="120" t="s">
        <v>83</v>
      </c>
      <c r="F1385" s="156" t="s">
        <v>1476</v>
      </c>
    </row>
    <row r="1386" spans="5:6">
      <c r="E1386" s="120" t="s">
        <v>83</v>
      </c>
      <c r="F1386" s="156" t="s">
        <v>1477</v>
      </c>
    </row>
    <row r="1387" spans="5:6">
      <c r="E1387" s="120" t="s">
        <v>83</v>
      </c>
      <c r="F1387" s="156" t="s">
        <v>1478</v>
      </c>
    </row>
    <row r="1388" spans="5:6">
      <c r="E1388" s="120" t="s">
        <v>83</v>
      </c>
      <c r="F1388" s="156" t="s">
        <v>1479</v>
      </c>
    </row>
    <row r="1389" spans="5:6">
      <c r="E1389" s="120" t="s">
        <v>83</v>
      </c>
      <c r="F1389" s="156" t="s">
        <v>1480</v>
      </c>
    </row>
    <row r="1390" spans="5:6">
      <c r="E1390" s="120" t="s">
        <v>83</v>
      </c>
      <c r="F1390" s="156" t="s">
        <v>1481</v>
      </c>
    </row>
    <row r="1391" spans="5:6">
      <c r="E1391" s="120" t="s">
        <v>83</v>
      </c>
      <c r="F1391" s="156" t="s">
        <v>1482</v>
      </c>
    </row>
    <row r="1392" spans="5:6">
      <c r="E1392" s="120" t="s">
        <v>83</v>
      </c>
      <c r="F1392" s="156" t="s">
        <v>1483</v>
      </c>
    </row>
    <row r="1393" spans="5:6">
      <c r="E1393" s="120" t="s">
        <v>83</v>
      </c>
      <c r="F1393" s="156" t="s">
        <v>1484</v>
      </c>
    </row>
    <row r="1394" spans="5:6">
      <c r="E1394" s="120" t="s">
        <v>83</v>
      </c>
      <c r="F1394" s="156" t="s">
        <v>1485</v>
      </c>
    </row>
    <row r="1395" spans="5:6">
      <c r="E1395" s="120" t="s">
        <v>83</v>
      </c>
      <c r="F1395" s="156" t="s">
        <v>1486</v>
      </c>
    </row>
    <row r="1396" spans="5:6">
      <c r="E1396" s="120" t="s">
        <v>83</v>
      </c>
      <c r="F1396" s="156" t="s">
        <v>1487</v>
      </c>
    </row>
    <row r="1397" spans="5:6">
      <c r="E1397" s="120" t="s">
        <v>83</v>
      </c>
      <c r="F1397" s="156" t="s">
        <v>1488</v>
      </c>
    </row>
    <row r="1398" spans="5:6">
      <c r="E1398" s="120" t="s">
        <v>83</v>
      </c>
      <c r="F1398" s="156" t="s">
        <v>1489</v>
      </c>
    </row>
    <row r="1399" spans="5:6">
      <c r="E1399" s="120" t="s">
        <v>83</v>
      </c>
      <c r="F1399" s="156" t="s">
        <v>1490</v>
      </c>
    </row>
    <row r="1400" spans="5:6">
      <c r="E1400" s="120" t="s">
        <v>83</v>
      </c>
      <c r="F1400" s="156" t="s">
        <v>1491</v>
      </c>
    </row>
    <row r="1401" spans="5:6">
      <c r="E1401" s="120" t="s">
        <v>83</v>
      </c>
      <c r="F1401" s="156" t="s">
        <v>1492</v>
      </c>
    </row>
    <row r="1402" spans="5:6">
      <c r="E1402" s="120" t="s">
        <v>83</v>
      </c>
      <c r="F1402" s="156" t="s">
        <v>1493</v>
      </c>
    </row>
    <row r="1403" spans="5:6">
      <c r="E1403" s="120" t="s">
        <v>83</v>
      </c>
      <c r="F1403" s="156" t="s">
        <v>1494</v>
      </c>
    </row>
    <row r="1404" spans="5:6">
      <c r="E1404" s="120" t="s">
        <v>83</v>
      </c>
      <c r="F1404" s="156" t="s">
        <v>1495</v>
      </c>
    </row>
    <row r="1405" spans="5:6">
      <c r="E1405" s="120" t="s">
        <v>84</v>
      </c>
      <c r="F1405" s="156" t="s">
        <v>1496</v>
      </c>
    </row>
    <row r="1406" spans="5:6">
      <c r="E1406" s="120" t="s">
        <v>84</v>
      </c>
      <c r="F1406" s="156" t="s">
        <v>1497</v>
      </c>
    </row>
    <row r="1407" spans="5:6">
      <c r="E1407" s="120" t="s">
        <v>84</v>
      </c>
      <c r="F1407" s="156" t="s">
        <v>1498</v>
      </c>
    </row>
    <row r="1408" spans="5:6">
      <c r="E1408" s="120" t="s">
        <v>84</v>
      </c>
      <c r="F1408" s="156" t="s">
        <v>1499</v>
      </c>
    </row>
    <row r="1409" spans="5:6">
      <c r="E1409" s="120" t="s">
        <v>84</v>
      </c>
      <c r="F1409" s="156" t="s">
        <v>1500</v>
      </c>
    </row>
    <row r="1410" spans="5:6">
      <c r="E1410" s="120" t="s">
        <v>84</v>
      </c>
      <c r="F1410" s="156" t="s">
        <v>1501</v>
      </c>
    </row>
    <row r="1411" spans="5:6">
      <c r="E1411" s="120" t="s">
        <v>84</v>
      </c>
      <c r="F1411" s="156" t="s">
        <v>1502</v>
      </c>
    </row>
    <row r="1412" spans="5:6">
      <c r="E1412" s="120" t="s">
        <v>84</v>
      </c>
      <c r="F1412" s="156" t="s">
        <v>1503</v>
      </c>
    </row>
    <row r="1413" spans="5:6">
      <c r="E1413" s="120" t="s">
        <v>84</v>
      </c>
      <c r="F1413" s="156" t="s">
        <v>1504</v>
      </c>
    </row>
    <row r="1414" spans="5:6">
      <c r="E1414" s="120" t="s">
        <v>84</v>
      </c>
      <c r="F1414" s="156" t="s">
        <v>1505</v>
      </c>
    </row>
    <row r="1415" spans="5:6">
      <c r="E1415" s="120" t="s">
        <v>84</v>
      </c>
      <c r="F1415" s="156" t="s">
        <v>1506</v>
      </c>
    </row>
    <row r="1416" spans="5:6">
      <c r="E1416" s="120" t="s">
        <v>84</v>
      </c>
      <c r="F1416" s="156" t="s">
        <v>1507</v>
      </c>
    </row>
    <row r="1417" spans="5:6">
      <c r="E1417" s="120" t="s">
        <v>84</v>
      </c>
      <c r="F1417" s="156" t="s">
        <v>1508</v>
      </c>
    </row>
    <row r="1418" spans="5:6">
      <c r="E1418" s="120" t="s">
        <v>84</v>
      </c>
      <c r="F1418" s="156" t="s">
        <v>1509</v>
      </c>
    </row>
    <row r="1419" spans="5:6">
      <c r="E1419" s="120" t="s">
        <v>84</v>
      </c>
      <c r="F1419" s="156" t="s">
        <v>1510</v>
      </c>
    </row>
    <row r="1420" spans="5:6">
      <c r="E1420" s="120" t="s">
        <v>84</v>
      </c>
      <c r="F1420" s="156" t="s">
        <v>1511</v>
      </c>
    </row>
    <row r="1421" spans="5:6">
      <c r="E1421" s="120" t="s">
        <v>84</v>
      </c>
      <c r="F1421" s="156" t="s">
        <v>1512</v>
      </c>
    </row>
    <row r="1422" spans="5:6">
      <c r="E1422" s="120" t="s">
        <v>85</v>
      </c>
      <c r="F1422" s="156" t="s">
        <v>1513</v>
      </c>
    </row>
    <row r="1423" spans="5:6">
      <c r="E1423" s="120" t="s">
        <v>85</v>
      </c>
      <c r="F1423" s="156" t="s">
        <v>1514</v>
      </c>
    </row>
    <row r="1424" spans="5:6">
      <c r="E1424" s="120" t="s">
        <v>85</v>
      </c>
      <c r="F1424" s="156" t="s">
        <v>1515</v>
      </c>
    </row>
    <row r="1425" spans="5:6">
      <c r="E1425" s="120" t="s">
        <v>85</v>
      </c>
      <c r="F1425" s="156" t="s">
        <v>1516</v>
      </c>
    </row>
    <row r="1426" spans="5:6">
      <c r="E1426" s="120" t="s">
        <v>85</v>
      </c>
      <c r="F1426" s="156" t="s">
        <v>1517</v>
      </c>
    </row>
    <row r="1427" spans="5:6">
      <c r="E1427" s="120" t="s">
        <v>85</v>
      </c>
      <c r="F1427" s="156" t="s">
        <v>1518</v>
      </c>
    </row>
    <row r="1428" spans="5:6">
      <c r="E1428" s="120" t="s">
        <v>85</v>
      </c>
      <c r="F1428" s="156" t="s">
        <v>1519</v>
      </c>
    </row>
    <row r="1429" spans="5:6">
      <c r="E1429" s="120" t="s">
        <v>85</v>
      </c>
      <c r="F1429" s="156" t="s">
        <v>1520</v>
      </c>
    </row>
    <row r="1430" spans="5:6">
      <c r="E1430" s="120" t="s">
        <v>85</v>
      </c>
      <c r="F1430" s="156" t="s">
        <v>1521</v>
      </c>
    </row>
    <row r="1431" spans="5:6">
      <c r="E1431" s="120" t="s">
        <v>85</v>
      </c>
      <c r="F1431" s="156" t="s">
        <v>1522</v>
      </c>
    </row>
    <row r="1432" spans="5:6">
      <c r="E1432" s="120" t="s">
        <v>85</v>
      </c>
      <c r="F1432" s="156" t="s">
        <v>1523</v>
      </c>
    </row>
    <row r="1433" spans="5:6">
      <c r="E1433" s="120" t="s">
        <v>85</v>
      </c>
      <c r="F1433" s="156" t="s">
        <v>1524</v>
      </c>
    </row>
    <row r="1434" spans="5:6">
      <c r="E1434" s="120" t="s">
        <v>85</v>
      </c>
      <c r="F1434" s="156" t="s">
        <v>1525</v>
      </c>
    </row>
    <row r="1435" spans="5:6">
      <c r="E1435" s="120" t="s">
        <v>85</v>
      </c>
      <c r="F1435" s="156" t="s">
        <v>156</v>
      </c>
    </row>
    <row r="1436" spans="5:6">
      <c r="E1436" s="120" t="s">
        <v>85</v>
      </c>
      <c r="F1436" s="156" t="s">
        <v>1526</v>
      </c>
    </row>
    <row r="1437" spans="5:6">
      <c r="E1437" s="120" t="s">
        <v>85</v>
      </c>
      <c r="F1437" s="156" t="s">
        <v>1527</v>
      </c>
    </row>
    <row r="1438" spans="5:6">
      <c r="E1438" s="120" t="s">
        <v>85</v>
      </c>
      <c r="F1438" s="156" t="s">
        <v>1528</v>
      </c>
    </row>
    <row r="1439" spans="5:6">
      <c r="E1439" s="120" t="s">
        <v>85</v>
      </c>
      <c r="F1439" s="156" t="s">
        <v>1529</v>
      </c>
    </row>
    <row r="1440" spans="5:6">
      <c r="E1440" s="120" t="s">
        <v>85</v>
      </c>
      <c r="F1440" s="156" t="s">
        <v>1530</v>
      </c>
    </row>
    <row r="1441" spans="5:6">
      <c r="E1441" s="120" t="s">
        <v>85</v>
      </c>
      <c r="F1441" s="156" t="s">
        <v>1531</v>
      </c>
    </row>
    <row r="1442" spans="5:6">
      <c r="E1442" s="120" t="s">
        <v>86</v>
      </c>
      <c r="F1442" s="156" t="s">
        <v>1532</v>
      </c>
    </row>
    <row r="1443" spans="5:6">
      <c r="E1443" s="120" t="s">
        <v>86</v>
      </c>
      <c r="F1443" s="156" t="s">
        <v>1533</v>
      </c>
    </row>
    <row r="1444" spans="5:6">
      <c r="E1444" s="120" t="s">
        <v>86</v>
      </c>
      <c r="F1444" s="156" t="s">
        <v>1534</v>
      </c>
    </row>
    <row r="1445" spans="5:6">
      <c r="E1445" s="120" t="s">
        <v>86</v>
      </c>
      <c r="F1445" s="156" t="s">
        <v>1535</v>
      </c>
    </row>
    <row r="1446" spans="5:6">
      <c r="E1446" s="120" t="s">
        <v>86</v>
      </c>
      <c r="F1446" s="156" t="s">
        <v>1536</v>
      </c>
    </row>
    <row r="1447" spans="5:6">
      <c r="E1447" s="120" t="s">
        <v>86</v>
      </c>
      <c r="F1447" s="156" t="s">
        <v>1537</v>
      </c>
    </row>
    <row r="1448" spans="5:6">
      <c r="E1448" s="120" t="s">
        <v>86</v>
      </c>
      <c r="F1448" s="156" t="s">
        <v>1538</v>
      </c>
    </row>
    <row r="1449" spans="5:6">
      <c r="E1449" s="120" t="s">
        <v>86</v>
      </c>
      <c r="F1449" s="156" t="s">
        <v>1539</v>
      </c>
    </row>
    <row r="1450" spans="5:6">
      <c r="E1450" s="120" t="s">
        <v>86</v>
      </c>
      <c r="F1450" s="156" t="s">
        <v>1540</v>
      </c>
    </row>
    <row r="1451" spans="5:6">
      <c r="E1451" s="120" t="s">
        <v>86</v>
      </c>
      <c r="F1451" s="156" t="s">
        <v>1541</v>
      </c>
    </row>
    <row r="1452" spans="5:6">
      <c r="E1452" s="120" t="s">
        <v>86</v>
      </c>
      <c r="F1452" s="156" t="s">
        <v>1542</v>
      </c>
    </row>
    <row r="1453" spans="5:6">
      <c r="E1453" s="120" t="s">
        <v>86</v>
      </c>
      <c r="F1453" s="156" t="s">
        <v>1543</v>
      </c>
    </row>
    <row r="1454" spans="5:6">
      <c r="E1454" s="120" t="s">
        <v>86</v>
      </c>
      <c r="F1454" s="156" t="s">
        <v>1544</v>
      </c>
    </row>
    <row r="1455" spans="5:6">
      <c r="E1455" s="120" t="s">
        <v>86</v>
      </c>
      <c r="F1455" s="156" t="s">
        <v>1545</v>
      </c>
    </row>
    <row r="1456" spans="5:6">
      <c r="E1456" s="120" t="s">
        <v>86</v>
      </c>
      <c r="F1456" s="156" t="s">
        <v>1546</v>
      </c>
    </row>
    <row r="1457" spans="5:6">
      <c r="E1457" s="120" t="s">
        <v>86</v>
      </c>
      <c r="F1457" s="156" t="s">
        <v>1547</v>
      </c>
    </row>
    <row r="1458" spans="5:6">
      <c r="E1458" s="120" t="s">
        <v>86</v>
      </c>
      <c r="F1458" s="156" t="s">
        <v>1548</v>
      </c>
    </row>
    <row r="1459" spans="5:6">
      <c r="E1459" s="120" t="s">
        <v>86</v>
      </c>
      <c r="F1459" s="156" t="s">
        <v>1549</v>
      </c>
    </row>
    <row r="1460" spans="5:6">
      <c r="E1460" s="120" t="s">
        <v>86</v>
      </c>
      <c r="F1460" s="156" t="s">
        <v>1550</v>
      </c>
    </row>
    <row r="1461" spans="5:6">
      <c r="E1461" s="120" t="s">
        <v>86</v>
      </c>
      <c r="F1461" s="156" t="s">
        <v>1551</v>
      </c>
    </row>
    <row r="1462" spans="5:6">
      <c r="E1462" s="120" t="s">
        <v>86</v>
      </c>
      <c r="F1462" s="156" t="s">
        <v>1552</v>
      </c>
    </row>
    <row r="1463" spans="5:6">
      <c r="E1463" s="120" t="s">
        <v>86</v>
      </c>
      <c r="F1463" s="156" t="s">
        <v>1553</v>
      </c>
    </row>
    <row r="1464" spans="5:6">
      <c r="E1464" s="120" t="s">
        <v>86</v>
      </c>
      <c r="F1464" s="156" t="s">
        <v>1554</v>
      </c>
    </row>
    <row r="1465" spans="5:6">
      <c r="E1465" s="120" t="s">
        <v>86</v>
      </c>
      <c r="F1465" s="156" t="s">
        <v>1555</v>
      </c>
    </row>
    <row r="1466" spans="5:6">
      <c r="E1466" s="120" t="s">
        <v>86</v>
      </c>
      <c r="F1466" s="156" t="s">
        <v>1556</v>
      </c>
    </row>
    <row r="1467" spans="5:6">
      <c r="E1467" s="120" t="s">
        <v>86</v>
      </c>
      <c r="F1467" s="156" t="s">
        <v>1557</v>
      </c>
    </row>
    <row r="1468" spans="5:6">
      <c r="E1468" s="120" t="s">
        <v>86</v>
      </c>
      <c r="F1468" s="156" t="s">
        <v>1558</v>
      </c>
    </row>
    <row r="1469" spans="5:6">
      <c r="E1469" s="120" t="s">
        <v>86</v>
      </c>
      <c r="F1469" s="156" t="s">
        <v>1559</v>
      </c>
    </row>
    <row r="1470" spans="5:6">
      <c r="E1470" s="120" t="s">
        <v>86</v>
      </c>
      <c r="F1470" s="156" t="s">
        <v>1560</v>
      </c>
    </row>
    <row r="1471" spans="5:6">
      <c r="E1471" s="120" t="s">
        <v>86</v>
      </c>
      <c r="F1471" s="156" t="s">
        <v>1561</v>
      </c>
    </row>
    <row r="1472" spans="5:6">
      <c r="E1472" s="120" t="s">
        <v>86</v>
      </c>
      <c r="F1472" s="156" t="s">
        <v>1562</v>
      </c>
    </row>
    <row r="1473" spans="5:6">
      <c r="E1473" s="120" t="s">
        <v>86</v>
      </c>
      <c r="F1473" s="156" t="s">
        <v>1563</v>
      </c>
    </row>
    <row r="1474" spans="5:6">
      <c r="E1474" s="120" t="s">
        <v>86</v>
      </c>
      <c r="F1474" s="156" t="s">
        <v>1564</v>
      </c>
    </row>
    <row r="1475" spans="5:6">
      <c r="E1475" s="120" t="s">
        <v>86</v>
      </c>
      <c r="F1475" s="156" t="s">
        <v>1565</v>
      </c>
    </row>
    <row r="1476" spans="5:6">
      <c r="E1476" s="120" t="s">
        <v>87</v>
      </c>
      <c r="F1476" s="156" t="s">
        <v>1566</v>
      </c>
    </row>
    <row r="1477" spans="5:6">
      <c r="E1477" s="120" t="s">
        <v>87</v>
      </c>
      <c r="F1477" s="156" t="s">
        <v>1567</v>
      </c>
    </row>
    <row r="1478" spans="5:6">
      <c r="E1478" s="120" t="s">
        <v>87</v>
      </c>
      <c r="F1478" s="156" t="s">
        <v>1568</v>
      </c>
    </row>
    <row r="1479" spans="5:6">
      <c r="E1479" s="120" t="s">
        <v>87</v>
      </c>
      <c r="F1479" s="156" t="s">
        <v>1569</v>
      </c>
    </row>
    <row r="1480" spans="5:6">
      <c r="E1480" s="120" t="s">
        <v>87</v>
      </c>
      <c r="F1480" s="156" t="s">
        <v>1570</v>
      </c>
    </row>
    <row r="1481" spans="5:6">
      <c r="E1481" s="120" t="s">
        <v>87</v>
      </c>
      <c r="F1481" s="156" t="s">
        <v>1571</v>
      </c>
    </row>
    <row r="1482" spans="5:6">
      <c r="E1482" s="120" t="s">
        <v>87</v>
      </c>
      <c r="F1482" s="156" t="s">
        <v>1572</v>
      </c>
    </row>
    <row r="1483" spans="5:6">
      <c r="E1483" s="120" t="s">
        <v>87</v>
      </c>
      <c r="F1483" s="156" t="s">
        <v>1573</v>
      </c>
    </row>
    <row r="1484" spans="5:6">
      <c r="E1484" s="120" t="s">
        <v>87</v>
      </c>
      <c r="F1484" s="156" t="s">
        <v>1574</v>
      </c>
    </row>
    <row r="1485" spans="5:6">
      <c r="E1485" s="120" t="s">
        <v>87</v>
      </c>
      <c r="F1485" s="156" t="s">
        <v>1575</v>
      </c>
    </row>
    <row r="1486" spans="5:6">
      <c r="E1486" s="120" t="s">
        <v>87</v>
      </c>
      <c r="F1486" s="156" t="s">
        <v>1576</v>
      </c>
    </row>
    <row r="1487" spans="5:6">
      <c r="E1487" s="120" t="s">
        <v>87</v>
      </c>
      <c r="F1487" s="156" t="s">
        <v>1577</v>
      </c>
    </row>
    <row r="1488" spans="5:6">
      <c r="E1488" s="120" t="s">
        <v>87</v>
      </c>
      <c r="F1488" s="156" t="s">
        <v>1578</v>
      </c>
    </row>
    <row r="1489" spans="5:6">
      <c r="E1489" s="120" t="s">
        <v>87</v>
      </c>
      <c r="F1489" s="156" t="s">
        <v>1579</v>
      </c>
    </row>
    <row r="1490" spans="5:6">
      <c r="E1490" s="120" t="s">
        <v>87</v>
      </c>
      <c r="F1490" s="156" t="s">
        <v>1580</v>
      </c>
    </row>
    <row r="1491" spans="5:6">
      <c r="E1491" s="120" t="s">
        <v>87</v>
      </c>
      <c r="F1491" s="156" t="s">
        <v>1581</v>
      </c>
    </row>
    <row r="1492" spans="5:6">
      <c r="E1492" s="120" t="s">
        <v>87</v>
      </c>
      <c r="F1492" s="156" t="s">
        <v>1582</v>
      </c>
    </row>
    <row r="1493" spans="5:6">
      <c r="E1493" s="120" t="s">
        <v>87</v>
      </c>
      <c r="F1493" s="156" t="s">
        <v>1583</v>
      </c>
    </row>
    <row r="1494" spans="5:6">
      <c r="E1494" s="120" t="s">
        <v>87</v>
      </c>
      <c r="F1494" s="156" t="s">
        <v>1584</v>
      </c>
    </row>
    <row r="1495" spans="5:6">
      <c r="E1495" s="120" t="s">
        <v>87</v>
      </c>
      <c r="F1495" s="156" t="s">
        <v>1585</v>
      </c>
    </row>
    <row r="1496" spans="5:6">
      <c r="E1496" s="120" t="s">
        <v>87</v>
      </c>
      <c r="F1496" s="156" t="s">
        <v>1586</v>
      </c>
    </row>
    <row r="1497" spans="5:6">
      <c r="E1497" s="120" t="s">
        <v>87</v>
      </c>
      <c r="F1497" s="156" t="s">
        <v>1587</v>
      </c>
    </row>
    <row r="1498" spans="5:6">
      <c r="E1498" s="120" t="s">
        <v>87</v>
      </c>
      <c r="F1498" s="156" t="s">
        <v>1588</v>
      </c>
    </row>
    <row r="1499" spans="5:6">
      <c r="E1499" s="120" t="s">
        <v>87</v>
      </c>
      <c r="F1499" s="156" t="s">
        <v>1589</v>
      </c>
    </row>
    <row r="1500" spans="5:6">
      <c r="E1500" s="120" t="s">
        <v>87</v>
      </c>
      <c r="F1500" s="156" t="s">
        <v>1590</v>
      </c>
    </row>
    <row r="1501" spans="5:6">
      <c r="E1501" s="120" t="s">
        <v>87</v>
      </c>
      <c r="F1501" s="156" t="s">
        <v>1591</v>
      </c>
    </row>
    <row r="1502" spans="5:6">
      <c r="E1502" s="120" t="s">
        <v>87</v>
      </c>
      <c r="F1502" s="156" t="s">
        <v>1592</v>
      </c>
    </row>
    <row r="1503" spans="5:6">
      <c r="E1503" s="120" t="s">
        <v>87</v>
      </c>
      <c r="F1503" s="156" t="s">
        <v>1593</v>
      </c>
    </row>
    <row r="1504" spans="5:6">
      <c r="E1504" s="120" t="s">
        <v>1594</v>
      </c>
      <c r="F1504" s="156" t="s">
        <v>1595</v>
      </c>
    </row>
    <row r="1505" spans="5:6">
      <c r="E1505" s="120" t="s">
        <v>87</v>
      </c>
      <c r="F1505" s="156" t="s">
        <v>1596</v>
      </c>
    </row>
    <row r="1506" spans="5:6">
      <c r="E1506" s="120" t="s">
        <v>87</v>
      </c>
      <c r="F1506" s="156" t="s">
        <v>1597</v>
      </c>
    </row>
    <row r="1507" spans="5:6">
      <c r="E1507" s="120" t="s">
        <v>87</v>
      </c>
      <c r="F1507" s="156" t="s">
        <v>1598</v>
      </c>
    </row>
    <row r="1508" spans="5:6">
      <c r="E1508" s="120" t="s">
        <v>87</v>
      </c>
      <c r="F1508" s="156" t="s">
        <v>1599</v>
      </c>
    </row>
    <row r="1509" spans="5:6">
      <c r="E1509" s="120" t="s">
        <v>87</v>
      </c>
      <c r="F1509" s="156" t="s">
        <v>1600</v>
      </c>
    </row>
    <row r="1510" spans="5:6">
      <c r="E1510" s="120" t="s">
        <v>87</v>
      </c>
      <c r="F1510" s="156" t="s">
        <v>1601</v>
      </c>
    </row>
    <row r="1511" spans="5:6">
      <c r="E1511" s="120" t="s">
        <v>87</v>
      </c>
      <c r="F1511" s="156" t="s">
        <v>1602</v>
      </c>
    </row>
    <row r="1512" spans="5:6">
      <c r="E1512" s="120" t="s">
        <v>87</v>
      </c>
      <c r="F1512" s="156" t="s">
        <v>1603</v>
      </c>
    </row>
    <row r="1513" spans="5:6">
      <c r="E1513" s="120" t="s">
        <v>87</v>
      </c>
      <c r="F1513" s="156" t="s">
        <v>1604</v>
      </c>
    </row>
    <row r="1514" spans="5:6">
      <c r="E1514" s="120" t="s">
        <v>87</v>
      </c>
      <c r="F1514" s="156" t="s">
        <v>1605</v>
      </c>
    </row>
    <row r="1515" spans="5:6">
      <c r="E1515" s="120" t="s">
        <v>87</v>
      </c>
      <c r="F1515" s="156" t="s">
        <v>1606</v>
      </c>
    </row>
    <row r="1516" spans="5:6">
      <c r="E1516" s="120" t="s">
        <v>87</v>
      </c>
      <c r="F1516" s="156" t="s">
        <v>1607</v>
      </c>
    </row>
    <row r="1517" spans="5:6">
      <c r="E1517" s="120" t="s">
        <v>87</v>
      </c>
      <c r="F1517" s="156" t="s">
        <v>1608</v>
      </c>
    </row>
    <row r="1518" spans="5:6">
      <c r="E1518" s="120" t="s">
        <v>87</v>
      </c>
      <c r="F1518" s="156" t="s">
        <v>1609</v>
      </c>
    </row>
    <row r="1519" spans="5:6">
      <c r="E1519" s="120" t="s">
        <v>87</v>
      </c>
      <c r="F1519" s="156" t="s">
        <v>1610</v>
      </c>
    </row>
    <row r="1520" spans="5:6">
      <c r="E1520" s="120" t="s">
        <v>87</v>
      </c>
      <c r="F1520" s="156" t="s">
        <v>1611</v>
      </c>
    </row>
    <row r="1521" spans="5:6">
      <c r="E1521" s="120" t="s">
        <v>87</v>
      </c>
      <c r="F1521" s="156" t="s">
        <v>1612</v>
      </c>
    </row>
    <row r="1522" spans="5:6">
      <c r="E1522" s="120" t="s">
        <v>87</v>
      </c>
      <c r="F1522" s="156" t="s">
        <v>1613</v>
      </c>
    </row>
    <row r="1523" spans="5:6">
      <c r="E1523" s="120" t="s">
        <v>87</v>
      </c>
      <c r="F1523" s="156" t="s">
        <v>1355</v>
      </c>
    </row>
    <row r="1524" spans="5:6">
      <c r="E1524" s="120" t="s">
        <v>87</v>
      </c>
      <c r="F1524" s="156" t="s">
        <v>1614</v>
      </c>
    </row>
    <row r="1525" spans="5:6">
      <c r="E1525" s="120" t="s">
        <v>87</v>
      </c>
      <c r="F1525" s="156" t="s">
        <v>1615</v>
      </c>
    </row>
    <row r="1526" spans="5:6">
      <c r="E1526" s="120" t="s">
        <v>87</v>
      </c>
      <c r="F1526" s="156" t="s">
        <v>1616</v>
      </c>
    </row>
    <row r="1527" spans="5:6">
      <c r="E1527" s="120" t="s">
        <v>87</v>
      </c>
      <c r="F1527" s="156" t="s">
        <v>396</v>
      </c>
    </row>
    <row r="1528" spans="5:6">
      <c r="E1528" s="120" t="s">
        <v>87</v>
      </c>
      <c r="F1528" s="156" t="s">
        <v>1617</v>
      </c>
    </row>
    <row r="1529" spans="5:6">
      <c r="E1529" s="120" t="s">
        <v>87</v>
      </c>
      <c r="F1529" s="156" t="s">
        <v>1618</v>
      </c>
    </row>
    <row r="1530" spans="5:6">
      <c r="E1530" s="120" t="s">
        <v>87</v>
      </c>
      <c r="F1530" s="156" t="s">
        <v>1619</v>
      </c>
    </row>
    <row r="1531" spans="5:6">
      <c r="E1531" s="120" t="s">
        <v>87</v>
      </c>
      <c r="F1531" s="156" t="s">
        <v>1620</v>
      </c>
    </row>
    <row r="1532" spans="5:6">
      <c r="E1532" s="120" t="s">
        <v>87</v>
      </c>
      <c r="F1532" s="156" t="s">
        <v>1621</v>
      </c>
    </row>
    <row r="1533" spans="5:6">
      <c r="E1533" s="120" t="s">
        <v>87</v>
      </c>
      <c r="F1533" s="156" t="s">
        <v>1622</v>
      </c>
    </row>
    <row r="1534" spans="5:6">
      <c r="E1534" s="120" t="s">
        <v>87</v>
      </c>
      <c r="F1534" s="156" t="s">
        <v>1623</v>
      </c>
    </row>
    <row r="1535" spans="5:6">
      <c r="E1535" s="120" t="s">
        <v>87</v>
      </c>
      <c r="F1535" s="156" t="s">
        <v>1624</v>
      </c>
    </row>
    <row r="1536" spans="5:6">
      <c r="E1536" s="120" t="s">
        <v>88</v>
      </c>
      <c r="F1536" s="156" t="s">
        <v>1625</v>
      </c>
    </row>
    <row r="1537" spans="5:6">
      <c r="E1537" s="120" t="s">
        <v>88</v>
      </c>
      <c r="F1537" s="156" t="s">
        <v>1626</v>
      </c>
    </row>
    <row r="1538" spans="5:6">
      <c r="E1538" s="120" t="s">
        <v>88</v>
      </c>
      <c r="F1538" s="156" t="s">
        <v>1627</v>
      </c>
    </row>
    <row r="1539" spans="5:6">
      <c r="E1539" s="120" t="s">
        <v>88</v>
      </c>
      <c r="F1539" s="156" t="s">
        <v>1628</v>
      </c>
    </row>
    <row r="1540" spans="5:6">
      <c r="E1540" s="120" t="s">
        <v>88</v>
      </c>
      <c r="F1540" s="156" t="s">
        <v>1629</v>
      </c>
    </row>
    <row r="1541" spans="5:6">
      <c r="E1541" s="120" t="s">
        <v>88</v>
      </c>
      <c r="F1541" s="156" t="s">
        <v>1630</v>
      </c>
    </row>
    <row r="1542" spans="5:6">
      <c r="E1542" s="120" t="s">
        <v>88</v>
      </c>
      <c r="F1542" s="156" t="s">
        <v>1631</v>
      </c>
    </row>
    <row r="1543" spans="5:6">
      <c r="E1543" s="120" t="s">
        <v>88</v>
      </c>
      <c r="F1543" s="156" t="s">
        <v>1632</v>
      </c>
    </row>
    <row r="1544" spans="5:6">
      <c r="E1544" s="120" t="s">
        <v>88</v>
      </c>
      <c r="F1544" s="156" t="s">
        <v>1633</v>
      </c>
    </row>
    <row r="1545" spans="5:6">
      <c r="E1545" s="120" t="s">
        <v>88</v>
      </c>
      <c r="F1545" s="156" t="s">
        <v>1634</v>
      </c>
    </row>
    <row r="1546" spans="5:6">
      <c r="E1546" s="120" t="s">
        <v>88</v>
      </c>
      <c r="F1546" s="156" t="s">
        <v>1635</v>
      </c>
    </row>
    <row r="1547" spans="5:6">
      <c r="E1547" s="120" t="s">
        <v>88</v>
      </c>
      <c r="F1547" s="156" t="s">
        <v>1636</v>
      </c>
    </row>
    <row r="1548" spans="5:6">
      <c r="E1548" s="120" t="s">
        <v>88</v>
      </c>
      <c r="F1548" s="156" t="s">
        <v>1637</v>
      </c>
    </row>
    <row r="1549" spans="5:6">
      <c r="E1549" s="120" t="s">
        <v>88</v>
      </c>
      <c r="F1549" s="156" t="s">
        <v>1638</v>
      </c>
    </row>
    <row r="1550" spans="5:6">
      <c r="E1550" s="120" t="s">
        <v>88</v>
      </c>
      <c r="F1550" s="156" t="s">
        <v>1639</v>
      </c>
    </row>
    <row r="1551" spans="5:6">
      <c r="E1551" s="120" t="s">
        <v>88</v>
      </c>
      <c r="F1551" s="156" t="s">
        <v>1640</v>
      </c>
    </row>
    <row r="1552" spans="5:6">
      <c r="E1552" s="120" t="s">
        <v>88</v>
      </c>
      <c r="F1552" s="156" t="s">
        <v>1641</v>
      </c>
    </row>
    <row r="1553" spans="5:6">
      <c r="E1553" s="120" t="s">
        <v>88</v>
      </c>
      <c r="F1553" s="156" t="s">
        <v>1642</v>
      </c>
    </row>
    <row r="1554" spans="5:6">
      <c r="E1554" s="120" t="s">
        <v>88</v>
      </c>
      <c r="F1554" s="156" t="s">
        <v>1643</v>
      </c>
    </row>
    <row r="1555" spans="5:6">
      <c r="E1555" s="120" t="s">
        <v>88</v>
      </c>
      <c r="F1555" s="156" t="s">
        <v>1644</v>
      </c>
    </row>
    <row r="1556" spans="5:6">
      <c r="E1556" s="120" t="s">
        <v>89</v>
      </c>
      <c r="F1556" s="156" t="s">
        <v>1645</v>
      </c>
    </row>
    <row r="1557" spans="5:6">
      <c r="E1557" s="120" t="s">
        <v>89</v>
      </c>
      <c r="F1557" s="156" t="s">
        <v>1646</v>
      </c>
    </row>
    <row r="1558" spans="5:6">
      <c r="E1558" s="120" t="s">
        <v>89</v>
      </c>
      <c r="F1558" s="156" t="s">
        <v>1647</v>
      </c>
    </row>
    <row r="1559" spans="5:6">
      <c r="E1559" s="120" t="s">
        <v>89</v>
      </c>
      <c r="F1559" s="156" t="s">
        <v>1648</v>
      </c>
    </row>
    <row r="1560" spans="5:6">
      <c r="E1560" s="120" t="s">
        <v>89</v>
      </c>
      <c r="F1560" s="156" t="s">
        <v>1649</v>
      </c>
    </row>
    <row r="1561" spans="5:6">
      <c r="E1561" s="120" t="s">
        <v>89</v>
      </c>
      <c r="F1561" s="156" t="s">
        <v>1650</v>
      </c>
    </row>
    <row r="1562" spans="5:6">
      <c r="E1562" s="120" t="s">
        <v>89</v>
      </c>
      <c r="F1562" s="156" t="s">
        <v>1651</v>
      </c>
    </row>
    <row r="1563" spans="5:6">
      <c r="E1563" s="120" t="s">
        <v>89</v>
      </c>
      <c r="F1563" s="156" t="s">
        <v>1652</v>
      </c>
    </row>
    <row r="1564" spans="5:6">
      <c r="E1564" s="120" t="s">
        <v>89</v>
      </c>
      <c r="F1564" s="156" t="s">
        <v>1653</v>
      </c>
    </row>
    <row r="1565" spans="5:6">
      <c r="E1565" s="120" t="s">
        <v>89</v>
      </c>
      <c r="F1565" s="156" t="s">
        <v>1654</v>
      </c>
    </row>
    <row r="1566" spans="5:6">
      <c r="E1566" s="120" t="s">
        <v>89</v>
      </c>
      <c r="F1566" s="156" t="s">
        <v>1655</v>
      </c>
    </row>
    <row r="1567" spans="5:6">
      <c r="E1567" s="120" t="s">
        <v>89</v>
      </c>
      <c r="F1567" s="156" t="s">
        <v>1656</v>
      </c>
    </row>
    <row r="1568" spans="5:6">
      <c r="E1568" s="120" t="s">
        <v>89</v>
      </c>
      <c r="F1568" s="156" t="s">
        <v>1657</v>
      </c>
    </row>
    <row r="1569" spans="5:6">
      <c r="E1569" s="120" t="s">
        <v>89</v>
      </c>
      <c r="F1569" s="156" t="s">
        <v>1658</v>
      </c>
    </row>
    <row r="1570" spans="5:6">
      <c r="E1570" s="120" t="s">
        <v>89</v>
      </c>
      <c r="F1570" s="156" t="s">
        <v>1659</v>
      </c>
    </row>
    <row r="1571" spans="5:6">
      <c r="E1571" s="120" t="s">
        <v>89</v>
      </c>
      <c r="F1571" s="156" t="s">
        <v>1660</v>
      </c>
    </row>
    <row r="1572" spans="5:6">
      <c r="E1572" s="120" t="s">
        <v>89</v>
      </c>
      <c r="F1572" s="156" t="s">
        <v>1661</v>
      </c>
    </row>
    <row r="1573" spans="5:6">
      <c r="E1573" s="120" t="s">
        <v>89</v>
      </c>
      <c r="F1573" s="156" t="s">
        <v>1662</v>
      </c>
    </row>
    <row r="1574" spans="5:6">
      <c r="E1574" s="120" t="s">
        <v>89</v>
      </c>
      <c r="F1574" s="156" t="s">
        <v>1663</v>
      </c>
    </row>
    <row r="1575" spans="5:6">
      <c r="E1575" s="120" t="s">
        <v>89</v>
      </c>
      <c r="F1575" s="156" t="s">
        <v>1664</v>
      </c>
    </row>
    <row r="1576" spans="5:6">
      <c r="E1576" s="120" t="s">
        <v>89</v>
      </c>
      <c r="F1576" s="156" t="s">
        <v>1665</v>
      </c>
    </row>
    <row r="1577" spans="5:6">
      <c r="E1577" s="120" t="s">
        <v>90</v>
      </c>
      <c r="F1577" s="156" t="s">
        <v>1666</v>
      </c>
    </row>
    <row r="1578" spans="5:6">
      <c r="E1578" s="120" t="s">
        <v>90</v>
      </c>
      <c r="F1578" s="156" t="s">
        <v>1667</v>
      </c>
    </row>
    <row r="1579" spans="5:6">
      <c r="E1579" s="120" t="s">
        <v>90</v>
      </c>
      <c r="F1579" s="156" t="s">
        <v>1668</v>
      </c>
    </row>
    <row r="1580" spans="5:6">
      <c r="E1580" s="120" t="s">
        <v>90</v>
      </c>
      <c r="F1580" s="156" t="s">
        <v>1669</v>
      </c>
    </row>
    <row r="1581" spans="5:6">
      <c r="E1581" s="120" t="s">
        <v>90</v>
      </c>
      <c r="F1581" s="156" t="s">
        <v>1670</v>
      </c>
    </row>
    <row r="1582" spans="5:6">
      <c r="E1582" s="120" t="s">
        <v>90</v>
      </c>
      <c r="F1582" s="156" t="s">
        <v>1671</v>
      </c>
    </row>
    <row r="1583" spans="5:6">
      <c r="E1583" s="120" t="s">
        <v>90</v>
      </c>
      <c r="F1583" s="156" t="s">
        <v>1672</v>
      </c>
    </row>
    <row r="1584" spans="5:6">
      <c r="E1584" s="120" t="s">
        <v>90</v>
      </c>
      <c r="F1584" s="156" t="s">
        <v>1673</v>
      </c>
    </row>
    <row r="1585" spans="5:6">
      <c r="E1585" s="120" t="s">
        <v>90</v>
      </c>
      <c r="F1585" s="156" t="s">
        <v>1674</v>
      </c>
    </row>
    <row r="1586" spans="5:6">
      <c r="E1586" s="120" t="s">
        <v>90</v>
      </c>
      <c r="F1586" s="156" t="s">
        <v>1675</v>
      </c>
    </row>
    <row r="1587" spans="5:6">
      <c r="E1587" s="120" t="s">
        <v>90</v>
      </c>
      <c r="F1587" s="156" t="s">
        <v>1676</v>
      </c>
    </row>
    <row r="1588" spans="5:6">
      <c r="E1588" s="120" t="s">
        <v>90</v>
      </c>
      <c r="F1588" s="156" t="s">
        <v>1677</v>
      </c>
    </row>
    <row r="1589" spans="5:6">
      <c r="E1589" s="120" t="s">
        <v>90</v>
      </c>
      <c r="F1589" s="156" t="s">
        <v>1678</v>
      </c>
    </row>
    <row r="1590" spans="5:6">
      <c r="E1590" s="120" t="s">
        <v>90</v>
      </c>
      <c r="F1590" s="156" t="s">
        <v>1679</v>
      </c>
    </row>
    <row r="1591" spans="5:6">
      <c r="E1591" s="120" t="s">
        <v>90</v>
      </c>
      <c r="F1591" s="156" t="s">
        <v>409</v>
      </c>
    </row>
    <row r="1592" spans="5:6">
      <c r="E1592" s="120" t="s">
        <v>90</v>
      </c>
      <c r="F1592" s="156" t="s">
        <v>1680</v>
      </c>
    </row>
    <row r="1593" spans="5:6">
      <c r="E1593" s="120" t="s">
        <v>90</v>
      </c>
      <c r="F1593" s="156" t="s">
        <v>1681</v>
      </c>
    </row>
    <row r="1594" spans="5:6">
      <c r="E1594" s="120" t="s">
        <v>90</v>
      </c>
      <c r="F1594" s="156" t="s">
        <v>1682</v>
      </c>
    </row>
    <row r="1595" spans="5:6">
      <c r="E1595" s="120" t="s">
        <v>90</v>
      </c>
      <c r="F1595" s="156" t="s">
        <v>1683</v>
      </c>
    </row>
    <row r="1596" spans="5:6">
      <c r="E1596" s="120" t="s">
        <v>90</v>
      </c>
      <c r="F1596" s="156" t="s">
        <v>1684</v>
      </c>
    </row>
    <row r="1597" spans="5:6">
      <c r="E1597" s="120" t="s">
        <v>90</v>
      </c>
      <c r="F1597" s="156" t="s">
        <v>1685</v>
      </c>
    </row>
    <row r="1598" spans="5:6">
      <c r="E1598" s="120" t="s">
        <v>90</v>
      </c>
      <c r="F1598" s="156" t="s">
        <v>1686</v>
      </c>
    </row>
    <row r="1599" spans="5:6">
      <c r="E1599" s="120" t="s">
        <v>90</v>
      </c>
      <c r="F1599" s="156" t="s">
        <v>466</v>
      </c>
    </row>
    <row r="1600" spans="5:6">
      <c r="E1600" s="120" t="s">
        <v>90</v>
      </c>
      <c r="F1600" s="156" t="s">
        <v>1687</v>
      </c>
    </row>
    <row r="1601" spans="5:6">
      <c r="E1601" s="120" t="s">
        <v>90</v>
      </c>
      <c r="F1601" s="156" t="s">
        <v>987</v>
      </c>
    </row>
    <row r="1602" spans="5:6">
      <c r="E1602" s="120" t="s">
        <v>90</v>
      </c>
      <c r="F1602" s="156" t="s">
        <v>1688</v>
      </c>
    </row>
    <row r="1603" spans="5:6">
      <c r="E1603" s="120" t="s">
        <v>90</v>
      </c>
      <c r="F1603" s="156" t="s">
        <v>1689</v>
      </c>
    </row>
    <row r="1604" spans="5:6">
      <c r="E1604" s="120" t="s">
        <v>90</v>
      </c>
      <c r="F1604" s="156" t="s">
        <v>1690</v>
      </c>
    </row>
    <row r="1605" spans="5:6">
      <c r="E1605" s="120" t="s">
        <v>90</v>
      </c>
      <c r="F1605" s="156" t="s">
        <v>1691</v>
      </c>
    </row>
    <row r="1606" spans="5:6">
      <c r="E1606" s="120" t="s">
        <v>90</v>
      </c>
      <c r="F1606" s="156" t="s">
        <v>1692</v>
      </c>
    </row>
    <row r="1607" spans="5:6">
      <c r="E1607" s="120" t="s">
        <v>90</v>
      </c>
      <c r="F1607" s="156" t="s">
        <v>1693</v>
      </c>
    </row>
    <row r="1608" spans="5:6">
      <c r="E1608" s="120" t="s">
        <v>90</v>
      </c>
      <c r="F1608" s="156" t="s">
        <v>1694</v>
      </c>
    </row>
    <row r="1609" spans="5:6">
      <c r="E1609" s="120" t="s">
        <v>90</v>
      </c>
      <c r="F1609" s="156" t="s">
        <v>1695</v>
      </c>
    </row>
    <row r="1610" spans="5:6">
      <c r="E1610" s="120" t="s">
        <v>90</v>
      </c>
      <c r="F1610" s="156" t="s">
        <v>1696</v>
      </c>
    </row>
    <row r="1611" spans="5:6">
      <c r="E1611" s="120" t="s">
        <v>90</v>
      </c>
      <c r="F1611" s="156" t="s">
        <v>1697</v>
      </c>
    </row>
    <row r="1612" spans="5:6">
      <c r="E1612" s="120" t="s">
        <v>90</v>
      </c>
      <c r="F1612" s="156" t="s">
        <v>1698</v>
      </c>
    </row>
    <row r="1613" spans="5:6">
      <c r="E1613" s="120" t="s">
        <v>90</v>
      </c>
      <c r="F1613" s="156" t="s">
        <v>1699</v>
      </c>
    </row>
    <row r="1614" spans="5:6">
      <c r="E1614" s="120" t="s">
        <v>90</v>
      </c>
      <c r="F1614" s="156" t="s">
        <v>1700</v>
      </c>
    </row>
    <row r="1615" spans="5:6">
      <c r="E1615" s="120" t="s">
        <v>90</v>
      </c>
      <c r="F1615" s="156" t="s">
        <v>1701</v>
      </c>
    </row>
    <row r="1616" spans="5:6">
      <c r="E1616" s="120" t="s">
        <v>90</v>
      </c>
      <c r="F1616" s="156" t="s">
        <v>1702</v>
      </c>
    </row>
    <row r="1617" spans="5:6">
      <c r="E1617" s="120" t="s">
        <v>90</v>
      </c>
      <c r="F1617" s="156" t="s">
        <v>1703</v>
      </c>
    </row>
    <row r="1618" spans="5:6">
      <c r="E1618" s="120" t="s">
        <v>90</v>
      </c>
      <c r="F1618" s="156" t="s">
        <v>1704</v>
      </c>
    </row>
    <row r="1619" spans="5:6">
      <c r="E1619" s="120" t="s">
        <v>90</v>
      </c>
      <c r="F1619" s="156" t="s">
        <v>1705</v>
      </c>
    </row>
    <row r="1620" spans="5:6">
      <c r="E1620" s="120" t="s">
        <v>90</v>
      </c>
      <c r="F1620" s="156" t="s">
        <v>1706</v>
      </c>
    </row>
    <row r="1621" spans="5:6">
      <c r="E1621" s="120" t="s">
        <v>90</v>
      </c>
      <c r="F1621" s="156" t="s">
        <v>1707</v>
      </c>
    </row>
    <row r="1622" spans="5:6">
      <c r="E1622" s="120" t="s">
        <v>91</v>
      </c>
      <c r="F1622" s="156" t="s">
        <v>1708</v>
      </c>
    </row>
    <row r="1623" spans="5:6">
      <c r="E1623" s="120" t="s">
        <v>91</v>
      </c>
      <c r="F1623" s="156" t="s">
        <v>1709</v>
      </c>
    </row>
    <row r="1624" spans="5:6">
      <c r="E1624" s="120" t="s">
        <v>91</v>
      </c>
      <c r="F1624" s="156" t="s">
        <v>1710</v>
      </c>
    </row>
    <row r="1625" spans="5:6">
      <c r="E1625" s="120" t="s">
        <v>91</v>
      </c>
      <c r="F1625" s="156" t="s">
        <v>1711</v>
      </c>
    </row>
    <row r="1626" spans="5:6">
      <c r="E1626" s="120" t="s">
        <v>91</v>
      </c>
      <c r="F1626" s="156" t="s">
        <v>1712</v>
      </c>
    </row>
    <row r="1627" spans="5:6">
      <c r="E1627" s="120" t="s">
        <v>91</v>
      </c>
      <c r="F1627" s="156" t="s">
        <v>1713</v>
      </c>
    </row>
    <row r="1628" spans="5:6">
      <c r="E1628" s="120" t="s">
        <v>91</v>
      </c>
      <c r="F1628" s="156" t="s">
        <v>1714</v>
      </c>
    </row>
    <row r="1629" spans="5:6">
      <c r="E1629" s="120" t="s">
        <v>91</v>
      </c>
      <c r="F1629" s="156" t="s">
        <v>1715</v>
      </c>
    </row>
    <row r="1630" spans="5:6">
      <c r="E1630" s="120" t="s">
        <v>91</v>
      </c>
      <c r="F1630" s="156" t="s">
        <v>1716</v>
      </c>
    </row>
    <row r="1631" spans="5:6">
      <c r="E1631" s="120" t="s">
        <v>91</v>
      </c>
      <c r="F1631" s="156" t="s">
        <v>1717</v>
      </c>
    </row>
    <row r="1632" spans="5:6">
      <c r="E1632" s="120" t="s">
        <v>91</v>
      </c>
      <c r="F1632" s="156" t="s">
        <v>1718</v>
      </c>
    </row>
    <row r="1633" spans="5:6">
      <c r="E1633" s="120" t="s">
        <v>91</v>
      </c>
      <c r="F1633" s="156" t="s">
        <v>1719</v>
      </c>
    </row>
    <row r="1634" spans="5:6">
      <c r="E1634" s="120" t="s">
        <v>91</v>
      </c>
      <c r="F1634" s="156" t="s">
        <v>1720</v>
      </c>
    </row>
    <row r="1635" spans="5:6">
      <c r="E1635" s="120" t="s">
        <v>91</v>
      </c>
      <c r="F1635" s="156" t="s">
        <v>1721</v>
      </c>
    </row>
    <row r="1636" spans="5:6">
      <c r="E1636" s="120" t="s">
        <v>91</v>
      </c>
      <c r="F1636" s="156" t="s">
        <v>1722</v>
      </c>
    </row>
    <row r="1637" spans="5:6">
      <c r="E1637" s="120" t="s">
        <v>91</v>
      </c>
      <c r="F1637" s="156" t="s">
        <v>1723</v>
      </c>
    </row>
    <row r="1638" spans="5:6">
      <c r="E1638" s="120" t="s">
        <v>91</v>
      </c>
      <c r="F1638" s="156" t="s">
        <v>1724</v>
      </c>
    </row>
    <row r="1639" spans="5:6">
      <c r="E1639" s="120" t="s">
        <v>91</v>
      </c>
      <c r="F1639" s="156" t="s">
        <v>1725</v>
      </c>
    </row>
    <row r="1640" spans="5:6">
      <c r="E1640" s="120" t="s">
        <v>92</v>
      </c>
      <c r="F1640" s="156" t="s">
        <v>1726</v>
      </c>
    </row>
    <row r="1641" spans="5:6">
      <c r="E1641" s="120" t="s">
        <v>92</v>
      </c>
      <c r="F1641" s="156" t="s">
        <v>1727</v>
      </c>
    </row>
    <row r="1642" spans="5:6">
      <c r="E1642" s="120" t="s">
        <v>92</v>
      </c>
      <c r="F1642" s="156" t="s">
        <v>1728</v>
      </c>
    </row>
    <row r="1643" spans="5:6">
      <c r="E1643" s="120" t="s">
        <v>92</v>
      </c>
      <c r="F1643" s="156" t="s">
        <v>1729</v>
      </c>
    </row>
    <row r="1644" spans="5:6">
      <c r="E1644" s="120" t="s">
        <v>92</v>
      </c>
      <c r="F1644" s="156" t="s">
        <v>1730</v>
      </c>
    </row>
    <row r="1645" spans="5:6">
      <c r="E1645" s="120" t="s">
        <v>92</v>
      </c>
      <c r="F1645" s="156" t="s">
        <v>1731</v>
      </c>
    </row>
    <row r="1646" spans="5:6">
      <c r="E1646" s="120" t="s">
        <v>92</v>
      </c>
      <c r="F1646" s="156" t="s">
        <v>1732</v>
      </c>
    </row>
    <row r="1647" spans="5:6">
      <c r="E1647" s="120" t="s">
        <v>92</v>
      </c>
      <c r="F1647" s="156" t="s">
        <v>1733</v>
      </c>
    </row>
    <row r="1648" spans="5:6">
      <c r="E1648" s="120" t="s">
        <v>92</v>
      </c>
      <c r="F1648" s="156" t="s">
        <v>1734</v>
      </c>
    </row>
    <row r="1649" spans="5:6">
      <c r="E1649" s="120" t="s">
        <v>92</v>
      </c>
      <c r="F1649" s="156" t="s">
        <v>1735</v>
      </c>
    </row>
    <row r="1650" spans="5:6">
      <c r="E1650" s="120" t="s">
        <v>92</v>
      </c>
      <c r="F1650" s="156" t="s">
        <v>1736</v>
      </c>
    </row>
    <row r="1651" spans="5:6">
      <c r="E1651" s="120" t="s">
        <v>92</v>
      </c>
      <c r="F1651" s="156" t="s">
        <v>1737</v>
      </c>
    </row>
    <row r="1652" spans="5:6">
      <c r="E1652" s="120" t="s">
        <v>92</v>
      </c>
      <c r="F1652" s="156" t="s">
        <v>1738</v>
      </c>
    </row>
    <row r="1653" spans="5:6">
      <c r="E1653" s="120" t="s">
        <v>92</v>
      </c>
      <c r="F1653" s="156" t="s">
        <v>1739</v>
      </c>
    </row>
    <row r="1654" spans="5:6">
      <c r="E1654" s="120" t="s">
        <v>92</v>
      </c>
      <c r="F1654" s="156" t="s">
        <v>1740</v>
      </c>
    </row>
    <row r="1655" spans="5:6">
      <c r="E1655" s="120" t="s">
        <v>92</v>
      </c>
      <c r="F1655" s="156" t="s">
        <v>1741</v>
      </c>
    </row>
    <row r="1656" spans="5:6">
      <c r="E1656" s="120" t="s">
        <v>92</v>
      </c>
      <c r="F1656" s="156" t="s">
        <v>1742</v>
      </c>
    </row>
    <row r="1657" spans="5:6">
      <c r="E1657" s="120" t="s">
        <v>92</v>
      </c>
      <c r="F1657" s="156" t="s">
        <v>1743</v>
      </c>
    </row>
    <row r="1658" spans="5:6">
      <c r="E1658" s="120" t="s">
        <v>92</v>
      </c>
      <c r="F1658" s="156" t="s">
        <v>1744</v>
      </c>
    </row>
    <row r="1659" spans="5:6">
      <c r="E1659" s="120" t="s">
        <v>92</v>
      </c>
      <c r="F1659" s="156" t="s">
        <v>1745</v>
      </c>
    </row>
    <row r="1660" spans="5:6">
      <c r="E1660" s="120" t="s">
        <v>92</v>
      </c>
      <c r="F1660" s="156" t="s">
        <v>1746</v>
      </c>
    </row>
    <row r="1661" spans="5:6">
      <c r="E1661" s="120" t="s">
        <v>92</v>
      </c>
      <c r="F1661" s="156" t="s">
        <v>1747</v>
      </c>
    </row>
    <row r="1662" spans="5:6">
      <c r="E1662" s="120" t="s">
        <v>92</v>
      </c>
      <c r="F1662" s="156" t="s">
        <v>434</v>
      </c>
    </row>
    <row r="1663" spans="5:6">
      <c r="E1663" s="120" t="s">
        <v>92</v>
      </c>
      <c r="F1663" s="156" t="s">
        <v>1748</v>
      </c>
    </row>
    <row r="1664" spans="5:6">
      <c r="E1664" s="120" t="s">
        <v>92</v>
      </c>
      <c r="F1664" s="156" t="s">
        <v>1749</v>
      </c>
    </row>
    <row r="1665" spans="5:6">
      <c r="E1665" s="120" t="s">
        <v>92</v>
      </c>
      <c r="F1665" s="156" t="s">
        <v>1750</v>
      </c>
    </row>
    <row r="1666" spans="5:6">
      <c r="E1666" s="120" t="s">
        <v>93</v>
      </c>
      <c r="F1666" s="156" t="s">
        <v>1751</v>
      </c>
    </row>
    <row r="1667" spans="5:6">
      <c r="E1667" s="120" t="s">
        <v>93</v>
      </c>
      <c r="F1667" s="156" t="s">
        <v>1752</v>
      </c>
    </row>
    <row r="1668" spans="5:6">
      <c r="E1668" s="120" t="s">
        <v>93</v>
      </c>
      <c r="F1668" s="156" t="s">
        <v>1753</v>
      </c>
    </row>
    <row r="1669" spans="5:6">
      <c r="E1669" s="120" t="s">
        <v>93</v>
      </c>
      <c r="F1669" s="156" t="s">
        <v>1754</v>
      </c>
    </row>
    <row r="1670" spans="5:6">
      <c r="E1670" s="120" t="s">
        <v>93</v>
      </c>
      <c r="F1670" s="156" t="s">
        <v>1755</v>
      </c>
    </row>
    <row r="1671" spans="5:6">
      <c r="E1671" s="120" t="s">
        <v>93</v>
      </c>
      <c r="F1671" s="156" t="s">
        <v>1756</v>
      </c>
    </row>
    <row r="1672" spans="5:6">
      <c r="E1672" s="120" t="s">
        <v>93</v>
      </c>
      <c r="F1672" s="156" t="s">
        <v>1757</v>
      </c>
    </row>
    <row r="1673" spans="5:6">
      <c r="E1673" s="120" t="s">
        <v>93</v>
      </c>
      <c r="F1673" s="156" t="s">
        <v>1758</v>
      </c>
    </row>
    <row r="1674" spans="5:6">
      <c r="E1674" s="120" t="s">
        <v>93</v>
      </c>
      <c r="F1674" s="156" t="s">
        <v>1759</v>
      </c>
    </row>
    <row r="1675" spans="5:6">
      <c r="E1675" s="120" t="s">
        <v>93</v>
      </c>
      <c r="F1675" s="156" t="s">
        <v>1760</v>
      </c>
    </row>
    <row r="1676" spans="5:6">
      <c r="E1676" s="120" t="s">
        <v>93</v>
      </c>
      <c r="F1676" s="156" t="s">
        <v>1761</v>
      </c>
    </row>
    <row r="1677" spans="5:6">
      <c r="E1677" s="120" t="s">
        <v>93</v>
      </c>
      <c r="F1677" s="156" t="s">
        <v>1762</v>
      </c>
    </row>
    <row r="1678" spans="5:6">
      <c r="E1678" s="120" t="s">
        <v>93</v>
      </c>
      <c r="F1678" s="156" t="s">
        <v>1763</v>
      </c>
    </row>
    <row r="1679" spans="5:6">
      <c r="E1679" s="120" t="s">
        <v>93</v>
      </c>
      <c r="F1679" s="156" t="s">
        <v>1764</v>
      </c>
    </row>
    <row r="1680" spans="5:6">
      <c r="E1680" s="120" t="s">
        <v>93</v>
      </c>
      <c r="F1680" s="156" t="s">
        <v>1765</v>
      </c>
    </row>
    <row r="1681" spans="5:6">
      <c r="E1681" s="120" t="s">
        <v>93</v>
      </c>
      <c r="F1681" s="156" t="s">
        <v>1766</v>
      </c>
    </row>
    <row r="1682" spans="5:6">
      <c r="E1682" s="120" t="s">
        <v>93</v>
      </c>
      <c r="F1682" s="156" t="s">
        <v>1767</v>
      </c>
    </row>
    <row r="1683" spans="5:6">
      <c r="E1683" s="120" t="s">
        <v>93</v>
      </c>
      <c r="F1683" s="156" t="s">
        <v>1768</v>
      </c>
    </row>
    <row r="1684" spans="5:6">
      <c r="E1684" s="120" t="s">
        <v>93</v>
      </c>
      <c r="F1684" s="156" t="s">
        <v>1769</v>
      </c>
    </row>
    <row r="1685" spans="5:6">
      <c r="E1685" s="120" t="s">
        <v>93</v>
      </c>
      <c r="F1685" s="156" t="s">
        <v>1770</v>
      </c>
    </row>
    <row r="1686" spans="5:6">
      <c r="E1686" s="120" t="s">
        <v>93</v>
      </c>
      <c r="F1686" s="156" t="s">
        <v>1771</v>
      </c>
    </row>
    <row r="1687" spans="5:6">
      <c r="E1687" s="120" t="s">
        <v>93</v>
      </c>
      <c r="F1687" s="156" t="s">
        <v>1772</v>
      </c>
    </row>
    <row r="1688" spans="5:6">
      <c r="E1688" s="120" t="s">
        <v>93</v>
      </c>
      <c r="F1688" s="156" t="s">
        <v>1773</v>
      </c>
    </row>
    <row r="1689" spans="5:6">
      <c r="E1689" s="120" t="s">
        <v>93</v>
      </c>
      <c r="F1689" s="156" t="s">
        <v>1774</v>
      </c>
    </row>
    <row r="1690" spans="5:6">
      <c r="E1690" s="120" t="s">
        <v>93</v>
      </c>
      <c r="F1690" s="156" t="s">
        <v>1775</v>
      </c>
    </row>
    <row r="1691" spans="5:6">
      <c r="E1691" s="120" t="s">
        <v>93</v>
      </c>
      <c r="F1691" s="156" t="s">
        <v>1776</v>
      </c>
    </row>
    <row r="1692" spans="5:6">
      <c r="E1692" s="120" t="s">
        <v>93</v>
      </c>
      <c r="F1692" s="156" t="s">
        <v>1777</v>
      </c>
    </row>
    <row r="1693" spans="5:6">
      <c r="E1693" s="120" t="s">
        <v>93</v>
      </c>
      <c r="F1693" s="156" t="s">
        <v>1778</v>
      </c>
    </row>
    <row r="1694" spans="5:6">
      <c r="E1694" s="120" t="s">
        <v>93</v>
      </c>
      <c r="F1694" s="156" t="s">
        <v>1779</v>
      </c>
    </row>
    <row r="1695" spans="5:6">
      <c r="E1695" s="120" t="s">
        <v>93</v>
      </c>
      <c r="F1695" s="156" t="s">
        <v>1780</v>
      </c>
    </row>
    <row r="1696" spans="5:6">
      <c r="E1696" s="120" t="s">
        <v>93</v>
      </c>
      <c r="F1696" s="156" t="s">
        <v>1781</v>
      </c>
    </row>
    <row r="1697" spans="5:6">
      <c r="E1697" s="120" t="s">
        <v>93</v>
      </c>
      <c r="F1697" s="156" t="s">
        <v>1782</v>
      </c>
    </row>
    <row r="1698" spans="5:6">
      <c r="E1698" s="120" t="s">
        <v>93</v>
      </c>
      <c r="F1698" s="156" t="s">
        <v>1783</v>
      </c>
    </row>
    <row r="1699" spans="5:6">
      <c r="E1699" s="120" t="s">
        <v>93</v>
      </c>
      <c r="F1699" s="156" t="s">
        <v>1784</v>
      </c>
    </row>
    <row r="1700" spans="5:6">
      <c r="E1700" s="120" t="s">
        <v>93</v>
      </c>
      <c r="F1700" s="156" t="s">
        <v>1785</v>
      </c>
    </row>
    <row r="1701" spans="5:6">
      <c r="E1701" s="120" t="s">
        <v>93</v>
      </c>
      <c r="F1701" s="156" t="s">
        <v>1786</v>
      </c>
    </row>
    <row r="1702" spans="5:6">
      <c r="E1702" s="120" t="s">
        <v>93</v>
      </c>
      <c r="F1702" s="156" t="s">
        <v>1787</v>
      </c>
    </row>
    <row r="1703" spans="5:6">
      <c r="E1703" s="120" t="s">
        <v>93</v>
      </c>
      <c r="F1703" s="156" t="s">
        <v>1788</v>
      </c>
    </row>
    <row r="1704" spans="5:6">
      <c r="E1704" s="120" t="s">
        <v>93</v>
      </c>
      <c r="F1704" s="156" t="s">
        <v>1789</v>
      </c>
    </row>
    <row r="1705" spans="5:6">
      <c r="E1705" s="120" t="s">
        <v>93</v>
      </c>
      <c r="F1705" s="156" t="s">
        <v>1790</v>
      </c>
    </row>
    <row r="1706" spans="5:6">
      <c r="E1706" s="120" t="s">
        <v>93</v>
      </c>
      <c r="F1706" s="156" t="s">
        <v>1791</v>
      </c>
    </row>
    <row r="1707" spans="5:6">
      <c r="E1707" s="120" t="s">
        <v>93</v>
      </c>
      <c r="F1707" s="156" t="s">
        <v>1792</v>
      </c>
    </row>
    <row r="1708" spans="5:6">
      <c r="E1708" s="120" t="s">
        <v>93</v>
      </c>
      <c r="F1708" s="156" t="s">
        <v>1793</v>
      </c>
    </row>
    <row r="1709" spans="5:6">
      <c r="E1709" s="120" t="s">
        <v>94</v>
      </c>
      <c r="F1709" s="156" t="s">
        <v>1794</v>
      </c>
    </row>
    <row r="1710" spans="5:6">
      <c r="E1710" s="120" t="s">
        <v>94</v>
      </c>
      <c r="F1710" s="156" t="s">
        <v>1795</v>
      </c>
    </row>
    <row r="1711" spans="5:6">
      <c r="E1711" s="120" t="s">
        <v>94</v>
      </c>
      <c r="F1711" s="156" t="s">
        <v>1796</v>
      </c>
    </row>
    <row r="1712" spans="5:6">
      <c r="E1712" s="120" t="s">
        <v>94</v>
      </c>
      <c r="F1712" s="156" t="s">
        <v>1797</v>
      </c>
    </row>
    <row r="1713" spans="5:6">
      <c r="E1713" s="120" t="s">
        <v>94</v>
      </c>
      <c r="F1713" s="156" t="s">
        <v>1798</v>
      </c>
    </row>
    <row r="1714" spans="5:6">
      <c r="E1714" s="120" t="s">
        <v>94</v>
      </c>
      <c r="F1714" s="156" t="s">
        <v>1799</v>
      </c>
    </row>
    <row r="1715" spans="5:6">
      <c r="E1715" s="120" t="s">
        <v>94</v>
      </c>
      <c r="F1715" s="156" t="s">
        <v>1800</v>
      </c>
    </row>
    <row r="1716" spans="5:6">
      <c r="E1716" s="120" t="s">
        <v>94</v>
      </c>
      <c r="F1716" s="156" t="s">
        <v>1801</v>
      </c>
    </row>
    <row r="1717" spans="5:6">
      <c r="E1717" s="120" t="s">
        <v>94</v>
      </c>
      <c r="F1717" s="156" t="s">
        <v>1802</v>
      </c>
    </row>
    <row r="1718" spans="5:6">
      <c r="E1718" s="120" t="s">
        <v>94</v>
      </c>
      <c r="F1718" s="156" t="s">
        <v>1803</v>
      </c>
    </row>
    <row r="1719" spans="5:6">
      <c r="E1719" s="120" t="s">
        <v>94</v>
      </c>
      <c r="F1719" s="156" t="s">
        <v>1804</v>
      </c>
    </row>
    <row r="1720" spans="5:6">
      <c r="E1720" s="120" t="s">
        <v>94</v>
      </c>
      <c r="F1720" s="156" t="s">
        <v>1805</v>
      </c>
    </row>
    <row r="1721" spans="5:6">
      <c r="E1721" s="120" t="s">
        <v>94</v>
      </c>
      <c r="F1721" s="156" t="s">
        <v>1806</v>
      </c>
    </row>
    <row r="1722" spans="5:6">
      <c r="E1722" s="120" t="s">
        <v>94</v>
      </c>
      <c r="F1722" s="156" t="s">
        <v>1807</v>
      </c>
    </row>
    <row r="1723" spans="5:6">
      <c r="E1723" s="120" t="s">
        <v>94</v>
      </c>
      <c r="F1723" s="156" t="s">
        <v>1808</v>
      </c>
    </row>
    <row r="1724" spans="5:6">
      <c r="E1724" s="120" t="s">
        <v>94</v>
      </c>
      <c r="F1724" s="156" t="s">
        <v>1809</v>
      </c>
    </row>
    <row r="1725" spans="5:6">
      <c r="E1725" s="120" t="s">
        <v>94</v>
      </c>
      <c r="F1725" s="156" t="s">
        <v>1810</v>
      </c>
    </row>
    <row r="1726" spans="5:6">
      <c r="E1726" s="120" t="s">
        <v>94</v>
      </c>
      <c r="F1726" s="156" t="s">
        <v>1811</v>
      </c>
    </row>
    <row r="1727" spans="5:6">
      <c r="E1727" s="120" t="s">
        <v>94</v>
      </c>
      <c r="F1727" s="156" t="s">
        <v>1812</v>
      </c>
    </row>
    <row r="1728" spans="5:6">
      <c r="E1728" s="120" t="s">
        <v>94</v>
      </c>
      <c r="F1728" s="156" t="s">
        <v>1813</v>
      </c>
    </row>
    <row r="1729" spans="5:6">
      <c r="E1729" s="120" t="s">
        <v>94</v>
      </c>
      <c r="F1729" s="156" t="s">
        <v>1814</v>
      </c>
    </row>
    <row r="1730" spans="5:6">
      <c r="E1730" s="120" t="s">
        <v>94</v>
      </c>
      <c r="F1730" s="156" t="s">
        <v>1815</v>
      </c>
    </row>
    <row r="1731" spans="5:6">
      <c r="E1731" s="120" t="s">
        <v>94</v>
      </c>
      <c r="F1731" s="156" t="s">
        <v>1816</v>
      </c>
    </row>
    <row r="1732" spans="5:6">
      <c r="E1732" s="120" t="s">
        <v>94</v>
      </c>
      <c r="F1732" s="156" t="s">
        <v>1817</v>
      </c>
    </row>
    <row r="1733" spans="5:6">
      <c r="E1733" s="120" t="s">
        <v>94</v>
      </c>
      <c r="F1733" s="156" t="s">
        <v>1818</v>
      </c>
    </row>
    <row r="1734" spans="5:6">
      <c r="E1734" s="120" t="s">
        <v>94</v>
      </c>
      <c r="F1734" s="156" t="s">
        <v>1819</v>
      </c>
    </row>
    <row r="1735" spans="5:6">
      <c r="E1735" s="120" t="s">
        <v>94</v>
      </c>
      <c r="F1735" s="156" t="s">
        <v>1820</v>
      </c>
    </row>
    <row r="1736" spans="5:6">
      <c r="E1736" s="120" t="s">
        <v>94</v>
      </c>
      <c r="F1736" s="156" t="s">
        <v>1821</v>
      </c>
    </row>
    <row r="1737" spans="5:6">
      <c r="E1737" s="120" t="s">
        <v>94</v>
      </c>
      <c r="F1737" s="156" t="s">
        <v>1822</v>
      </c>
    </row>
    <row r="1738" spans="5:6">
      <c r="E1738" s="120" t="s">
        <v>94</v>
      </c>
      <c r="F1738" s="156" t="s">
        <v>1823</v>
      </c>
    </row>
    <row r="1739" spans="5:6">
      <c r="E1739" s="120" t="s">
        <v>94</v>
      </c>
      <c r="F1739" s="156" t="s">
        <v>1824</v>
      </c>
    </row>
    <row r="1740" spans="5:6">
      <c r="E1740" s="120" t="s">
        <v>94</v>
      </c>
      <c r="F1740" s="156" t="s">
        <v>1825</v>
      </c>
    </row>
    <row r="1741" spans="5:6">
      <c r="E1741" s="120" t="s">
        <v>94</v>
      </c>
      <c r="F1741" s="156" t="s">
        <v>1826</v>
      </c>
    </row>
    <row r="1742" spans="5:6">
      <c r="E1742" s="120" t="s">
        <v>94</v>
      </c>
      <c r="F1742" s="156" t="s">
        <v>1827</v>
      </c>
    </row>
    <row r="1743" spans="5:6">
      <c r="E1743" s="120" t="s">
        <v>94</v>
      </c>
      <c r="F1743" s="156" t="s">
        <v>1828</v>
      </c>
    </row>
    <row r="1744" spans="5:6">
      <c r="E1744" s="120" t="s">
        <v>94</v>
      </c>
      <c r="F1744" s="156" t="s">
        <v>1829</v>
      </c>
    </row>
    <row r="1745" spans="5:6">
      <c r="E1745" s="120" t="s">
        <v>94</v>
      </c>
      <c r="F1745" s="156" t="s">
        <v>1830</v>
      </c>
    </row>
    <row r="1746" spans="5:6">
      <c r="E1746" s="120" t="s">
        <v>94</v>
      </c>
      <c r="F1746" s="156" t="s">
        <v>1831</v>
      </c>
    </row>
    <row r="1747" spans="5:6">
      <c r="E1747" s="120" t="s">
        <v>94</v>
      </c>
      <c r="F1747" s="156" t="s">
        <v>1832</v>
      </c>
    </row>
    <row r="1748" spans="5:6">
      <c r="E1748" s="120" t="s">
        <v>94</v>
      </c>
      <c r="F1748" s="156" t="s">
        <v>1833</v>
      </c>
    </row>
    <row r="1749" spans="5:6" ht="13.8" thickBot="1">
      <c r="E1749" s="121" t="s">
        <v>94</v>
      </c>
      <c r="F1749" s="157" t="s">
        <v>1834</v>
      </c>
    </row>
  </sheetData>
  <sheetProtection sheet="1" objects="1" scenarios="1"/>
  <phoneticPr fontId="7"/>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2"/>
  <sheetViews>
    <sheetView view="pageBreakPreview" zoomScale="110" zoomScaleNormal="100" zoomScaleSheetLayoutView="110" workbookViewId="0">
      <pane xSplit="4" ySplit="2" topLeftCell="E3" activePane="bottomRight" state="frozen"/>
      <selection pane="topRight" activeCell="E1" sqref="E1"/>
      <selection pane="bottomLeft" activeCell="A3" sqref="A3"/>
      <selection pane="bottomRight" activeCell="H9" sqref="H9"/>
    </sheetView>
  </sheetViews>
  <sheetFormatPr defaultColWidth="9.6640625" defaultRowHeight="13.2"/>
  <cols>
    <col min="1" max="1" width="4.6640625" style="230" customWidth="1"/>
    <col min="2" max="2" width="6.33203125" style="243" customWidth="1"/>
    <col min="3" max="3" width="5.109375" style="230" customWidth="1"/>
    <col min="4" max="4" width="35.44140625" style="236" customWidth="1"/>
    <col min="5" max="5" width="16" style="246" customWidth="1"/>
    <col min="6" max="6" width="17.44140625" style="244" customWidth="1"/>
    <col min="7" max="7" width="22.88671875" style="236" customWidth="1"/>
    <col min="8" max="8" width="29.33203125" style="245" customWidth="1"/>
    <col min="9" max="11" width="14.109375" style="247" customWidth="1"/>
    <col min="12" max="16384" width="9.6640625" style="236"/>
  </cols>
  <sheetData>
    <row r="1" spans="1:11" s="230" customFormat="1" ht="45" customHeight="1">
      <c r="A1" s="582" t="s">
        <v>1923</v>
      </c>
      <c r="B1" s="584" t="s">
        <v>1924</v>
      </c>
      <c r="C1" s="586" t="s">
        <v>1925</v>
      </c>
      <c r="D1" s="588" t="s">
        <v>1926</v>
      </c>
      <c r="E1" s="580" t="s">
        <v>1931</v>
      </c>
      <c r="F1" s="254" t="s">
        <v>1935</v>
      </c>
      <c r="G1" s="249"/>
      <c r="H1" s="250"/>
      <c r="I1" s="251"/>
      <c r="J1" s="252"/>
      <c r="K1" s="253"/>
    </row>
    <row r="2" spans="1:11" s="230" customFormat="1" ht="45" customHeight="1">
      <c r="A2" s="583"/>
      <c r="B2" s="585"/>
      <c r="C2" s="587"/>
      <c r="D2" s="589"/>
      <c r="E2" s="581"/>
      <c r="F2" s="226" t="s">
        <v>1927</v>
      </c>
      <c r="G2" s="225" t="s">
        <v>1928</v>
      </c>
      <c r="H2" s="227" t="s">
        <v>1929</v>
      </c>
      <c r="I2" s="228" t="s">
        <v>1932</v>
      </c>
      <c r="J2" s="229" t="s">
        <v>1933</v>
      </c>
      <c r="K2" s="229" t="s">
        <v>1934</v>
      </c>
    </row>
    <row r="3" spans="1:11" ht="18" customHeight="1">
      <c r="A3" s="231"/>
      <c r="B3" s="232"/>
      <c r="C3" s="231">
        <f>IF(基本情報入力シート!B40="","",基本情報入力シート!B40)</f>
        <v>1</v>
      </c>
      <c r="D3" s="233" t="str">
        <f>IF(基本情報入力シート!M23="","",基本情報入力シート!M23)</f>
        <v/>
      </c>
      <c r="E3" s="234" t="str">
        <f>IF('実績報告書-第３号様式'!U4="","",'実績報告書-第３号様式'!U4)</f>
        <v>令和 6 年月日</v>
      </c>
      <c r="F3" s="234" t="str">
        <f>IF(基本情報入力シート!C40="","",基本情報入力シート!C40)</f>
        <v/>
      </c>
      <c r="G3" s="234" t="str">
        <f>IF(基本情報入力シート!Y40="","",基本情報入力シート!Y40)</f>
        <v/>
      </c>
      <c r="H3" s="234" t="str">
        <f>IF(基本情報入力シート!X40="","",基本情報入力シート!X40)</f>
        <v/>
      </c>
      <c r="I3" s="235">
        <f>IF('別紙様式3-1（交付金）'!Z16="","",'別紙様式3-1（交付金）'!Z16)</f>
        <v>0</v>
      </c>
      <c r="J3" s="235">
        <f>IF('別紙様式3-2（交付金）【入力用】'!X11="","",'別紙様式3-2（交付金）【入力用】'!X11)</f>
        <v>0</v>
      </c>
      <c r="K3" s="235">
        <f>IF('別紙様式3-2（交付金）【入力用】'!Y11="","",'別紙様式3-2（交付金）【入力用】'!Y11)</f>
        <v>0</v>
      </c>
    </row>
    <row r="4" spans="1:11" ht="18" customHeight="1">
      <c r="A4" s="231"/>
      <c r="B4" s="237"/>
      <c r="C4" s="231">
        <f>IF(基本情報入力シート!B41="","",基本情報入力シート!B41)</f>
        <v>2</v>
      </c>
      <c r="D4" s="238"/>
      <c r="E4" s="239"/>
      <c r="F4" s="234" t="str">
        <f>IF(基本情報入力シート!C41="","",基本情報入力シート!C41)</f>
        <v/>
      </c>
      <c r="G4" s="234" t="str">
        <f>IF(基本情報入力シート!Y41="","",基本情報入力シート!Y41)</f>
        <v/>
      </c>
      <c r="H4" s="234" t="str">
        <f>IF(基本情報入力シート!X41="","",基本情報入力シート!X41)</f>
        <v/>
      </c>
      <c r="I4" s="240"/>
      <c r="J4" s="235">
        <f>IF('別紙様式3-2（交付金）【入力用】'!X12="","",'別紙様式3-2（交付金）【入力用】'!X12)</f>
        <v>0</v>
      </c>
      <c r="K4" s="235">
        <f>IF('別紙様式3-2（交付金）【入力用】'!Y12="","",'別紙様式3-2（交付金）【入力用】'!Y12)</f>
        <v>0</v>
      </c>
    </row>
    <row r="5" spans="1:11" ht="18" customHeight="1">
      <c r="A5" s="231"/>
      <c r="B5" s="237"/>
      <c r="C5" s="231">
        <f>IF(基本情報入力シート!B42="","",基本情報入力シート!B42)</f>
        <v>3</v>
      </c>
      <c r="D5" s="238"/>
      <c r="E5" s="239"/>
      <c r="F5" s="234" t="str">
        <f>IF(基本情報入力シート!C42="","",基本情報入力シート!C42)</f>
        <v/>
      </c>
      <c r="G5" s="234" t="str">
        <f>IF(基本情報入力シート!Y42="","",基本情報入力シート!Y42)</f>
        <v/>
      </c>
      <c r="H5" s="234" t="str">
        <f>IF(基本情報入力シート!X42="","",基本情報入力シート!X42)</f>
        <v/>
      </c>
      <c r="I5" s="240"/>
      <c r="J5" s="235">
        <f>IF('別紙様式3-2（交付金）【入力用】'!X13="","",'別紙様式3-2（交付金）【入力用】'!X13)</f>
        <v>0</v>
      </c>
      <c r="K5" s="235">
        <f>IF('別紙様式3-2（交付金）【入力用】'!Y13="","",'別紙様式3-2（交付金）【入力用】'!Y13)</f>
        <v>0</v>
      </c>
    </row>
    <row r="6" spans="1:11" ht="18" customHeight="1">
      <c r="A6" s="231"/>
      <c r="B6" s="237"/>
      <c r="C6" s="231">
        <f>IF(基本情報入力シート!B43="","",基本情報入力シート!B43)</f>
        <v>4</v>
      </c>
      <c r="D6" s="238"/>
      <c r="E6" s="239"/>
      <c r="F6" s="234" t="str">
        <f>IF(基本情報入力シート!C43="","",基本情報入力シート!C43)</f>
        <v/>
      </c>
      <c r="G6" s="234" t="str">
        <f>IF(基本情報入力シート!Y43="","",基本情報入力シート!Y43)</f>
        <v/>
      </c>
      <c r="H6" s="234" t="str">
        <f>IF(基本情報入力シート!X43="","",基本情報入力シート!X43)</f>
        <v/>
      </c>
      <c r="I6" s="240"/>
      <c r="J6" s="235">
        <f>IF('別紙様式3-2（交付金）【入力用】'!X14="","",'別紙様式3-2（交付金）【入力用】'!X14)</f>
        <v>0</v>
      </c>
      <c r="K6" s="235">
        <f>IF('別紙様式3-2（交付金）【入力用】'!Y14="","",'別紙様式3-2（交付金）【入力用】'!Y14)</f>
        <v>0</v>
      </c>
    </row>
    <row r="7" spans="1:11" ht="18" customHeight="1">
      <c r="A7" s="231"/>
      <c r="B7" s="237"/>
      <c r="C7" s="231">
        <f>IF(基本情報入力シート!B44="","",基本情報入力シート!B44)</f>
        <v>5</v>
      </c>
      <c r="D7" s="238"/>
      <c r="E7" s="239"/>
      <c r="F7" s="234" t="str">
        <f>IF(基本情報入力シート!C44="","",基本情報入力シート!C44)</f>
        <v/>
      </c>
      <c r="G7" s="234" t="str">
        <f>IF(基本情報入力シート!Y44="","",基本情報入力シート!Y44)</f>
        <v/>
      </c>
      <c r="H7" s="234" t="str">
        <f>IF(基本情報入力シート!X44="","",基本情報入力シート!X44)</f>
        <v/>
      </c>
      <c r="I7" s="240"/>
      <c r="J7" s="235">
        <f>IF('別紙様式3-2（交付金）【入力用】'!X15="","",'別紙様式3-2（交付金）【入力用】'!X15)</f>
        <v>0</v>
      </c>
      <c r="K7" s="235">
        <f>IF('別紙様式3-2（交付金）【入力用】'!Y15="","",'別紙様式3-2（交付金）【入力用】'!Y15)</f>
        <v>0</v>
      </c>
    </row>
    <row r="8" spans="1:11" ht="18" customHeight="1">
      <c r="A8" s="231"/>
      <c r="B8" s="237"/>
      <c r="C8" s="231">
        <f>IF(基本情報入力シート!B45="","",基本情報入力シート!B45)</f>
        <v>6</v>
      </c>
      <c r="D8" s="238"/>
      <c r="E8" s="239"/>
      <c r="F8" s="234" t="str">
        <f>IF(基本情報入力シート!C45="","",基本情報入力シート!C45)</f>
        <v/>
      </c>
      <c r="G8" s="234" t="str">
        <f>IF(基本情報入力シート!Y45="","",基本情報入力シート!Y45)</f>
        <v/>
      </c>
      <c r="H8" s="234" t="str">
        <f>IF(基本情報入力シート!X45="","",基本情報入力シート!X45)</f>
        <v/>
      </c>
      <c r="I8" s="240"/>
      <c r="J8" s="235">
        <f>IF('別紙様式3-2（交付金）【入力用】'!X16="","",'別紙様式3-2（交付金）【入力用】'!X16)</f>
        <v>0</v>
      </c>
      <c r="K8" s="235">
        <f>IF('別紙様式3-2（交付金）【入力用】'!Y16="","",'別紙様式3-2（交付金）【入力用】'!Y16)</f>
        <v>0</v>
      </c>
    </row>
    <row r="9" spans="1:11" ht="18" customHeight="1">
      <c r="A9" s="231"/>
      <c r="B9" s="237"/>
      <c r="C9" s="231">
        <f>IF(基本情報入力シート!B46="","",基本情報入力シート!B46)</f>
        <v>7</v>
      </c>
      <c r="D9" s="238"/>
      <c r="E9" s="239"/>
      <c r="F9" s="234" t="str">
        <f>IF(基本情報入力シート!C46="","",基本情報入力シート!C46)</f>
        <v/>
      </c>
      <c r="G9" s="234" t="str">
        <f>IF(基本情報入力シート!Y46="","",基本情報入力シート!Y46)</f>
        <v/>
      </c>
      <c r="H9" s="234" t="str">
        <f>IF(基本情報入力シート!X46="","",基本情報入力シート!X46)</f>
        <v/>
      </c>
      <c r="I9" s="240"/>
      <c r="J9" s="235">
        <f>IF('別紙様式3-2（交付金）【入力用】'!X17="","",'別紙様式3-2（交付金）【入力用】'!X17)</f>
        <v>0</v>
      </c>
      <c r="K9" s="235">
        <f>IF('別紙様式3-2（交付金）【入力用】'!Y17="","",'別紙様式3-2（交付金）【入力用】'!Y17)</f>
        <v>0</v>
      </c>
    </row>
    <row r="10" spans="1:11" ht="18" customHeight="1">
      <c r="A10" s="231"/>
      <c r="B10" s="237"/>
      <c r="C10" s="231">
        <f>IF(基本情報入力シート!B47="","",基本情報入力シート!B47)</f>
        <v>8</v>
      </c>
      <c r="D10" s="238"/>
      <c r="E10" s="239"/>
      <c r="F10" s="234" t="str">
        <f>IF(基本情報入力シート!C47="","",基本情報入力シート!C47)</f>
        <v/>
      </c>
      <c r="G10" s="234" t="str">
        <f>IF(基本情報入力シート!Y47="","",基本情報入力シート!Y47)</f>
        <v/>
      </c>
      <c r="H10" s="234" t="str">
        <f>IF(基本情報入力シート!X47="","",基本情報入力シート!X47)</f>
        <v/>
      </c>
      <c r="I10" s="240"/>
      <c r="J10" s="235">
        <f>IF('別紙様式3-2（交付金）【入力用】'!X18="","",'別紙様式3-2（交付金）【入力用】'!X18)</f>
        <v>0</v>
      </c>
      <c r="K10" s="235">
        <f>IF('別紙様式3-2（交付金）【入力用】'!Y18="","",'別紙様式3-2（交付金）【入力用】'!Y18)</f>
        <v>0</v>
      </c>
    </row>
    <row r="11" spans="1:11" ht="18" customHeight="1">
      <c r="A11" s="231"/>
      <c r="B11" s="237"/>
      <c r="C11" s="231">
        <f>IF(基本情報入力シート!B48="","",基本情報入力シート!B48)</f>
        <v>9</v>
      </c>
      <c r="D11" s="238"/>
      <c r="E11" s="239"/>
      <c r="F11" s="234" t="str">
        <f>IF(基本情報入力シート!C48="","",基本情報入力シート!C48)</f>
        <v/>
      </c>
      <c r="G11" s="234" t="str">
        <f>IF(基本情報入力シート!Y48="","",基本情報入力シート!Y48)</f>
        <v/>
      </c>
      <c r="H11" s="234" t="str">
        <f>IF(基本情報入力シート!X48="","",基本情報入力シート!X48)</f>
        <v/>
      </c>
      <c r="I11" s="240"/>
      <c r="J11" s="235">
        <f>IF('別紙様式3-2（交付金）【入力用】'!X19="","",'別紙様式3-2（交付金）【入力用】'!X19)</f>
        <v>0</v>
      </c>
      <c r="K11" s="235">
        <f>IF('別紙様式3-2（交付金）【入力用】'!Y19="","",'別紙様式3-2（交付金）【入力用】'!Y19)</f>
        <v>0</v>
      </c>
    </row>
    <row r="12" spans="1:11" ht="18" customHeight="1">
      <c r="A12" s="231"/>
      <c r="B12" s="237"/>
      <c r="C12" s="231">
        <f>IF(基本情報入力シート!B49="","",基本情報入力シート!B49)</f>
        <v>10</v>
      </c>
      <c r="D12" s="238"/>
      <c r="E12" s="239"/>
      <c r="F12" s="234" t="str">
        <f>IF(基本情報入力シート!C49="","",基本情報入力シート!C49)</f>
        <v/>
      </c>
      <c r="G12" s="234" t="str">
        <f>IF(基本情報入力シート!Y49="","",基本情報入力シート!Y49)</f>
        <v/>
      </c>
      <c r="H12" s="234" t="str">
        <f>IF(基本情報入力シート!X49="","",基本情報入力シート!X49)</f>
        <v/>
      </c>
      <c r="I12" s="240"/>
      <c r="J12" s="235">
        <f>IF('別紙様式3-2（交付金）【入力用】'!X20="","",'別紙様式3-2（交付金）【入力用】'!X20)</f>
        <v>0</v>
      </c>
      <c r="K12" s="235">
        <f>IF('別紙様式3-2（交付金）【入力用】'!Y20="","",'別紙様式3-2（交付金）【入力用】'!Y20)</f>
        <v>0</v>
      </c>
    </row>
    <row r="13" spans="1:11" ht="18" customHeight="1">
      <c r="A13" s="231"/>
      <c r="B13" s="237"/>
      <c r="C13" s="231">
        <f>IF(基本情報入力シート!B50="","",基本情報入力シート!B50)</f>
        <v>11</v>
      </c>
      <c r="D13" s="238"/>
      <c r="E13" s="239"/>
      <c r="F13" s="234" t="str">
        <f>IF(基本情報入力シート!C50="","",基本情報入力シート!C50)</f>
        <v/>
      </c>
      <c r="G13" s="234" t="str">
        <f>IF(基本情報入力シート!Y50="","",基本情報入力シート!Y50)</f>
        <v/>
      </c>
      <c r="H13" s="234" t="str">
        <f>IF(基本情報入力シート!X50="","",基本情報入力シート!X50)</f>
        <v/>
      </c>
      <c r="I13" s="240"/>
      <c r="J13" s="235">
        <f>IF('別紙様式3-2（交付金）【入力用】'!X21="","",'別紙様式3-2（交付金）【入力用】'!X21)</f>
        <v>0</v>
      </c>
      <c r="K13" s="235">
        <f>IF('別紙様式3-2（交付金）【入力用】'!Y21="","",'別紙様式3-2（交付金）【入力用】'!Y21)</f>
        <v>0</v>
      </c>
    </row>
    <row r="14" spans="1:11" ht="18" customHeight="1">
      <c r="A14" s="231"/>
      <c r="B14" s="237"/>
      <c r="C14" s="231">
        <f>IF(基本情報入力シート!B51="","",基本情報入力シート!B51)</f>
        <v>12</v>
      </c>
      <c r="D14" s="238"/>
      <c r="E14" s="239"/>
      <c r="F14" s="234" t="str">
        <f>IF(基本情報入力シート!C51="","",基本情報入力シート!C51)</f>
        <v/>
      </c>
      <c r="G14" s="234" t="str">
        <f>IF(基本情報入力シート!Y51="","",基本情報入力シート!Y51)</f>
        <v/>
      </c>
      <c r="H14" s="234" t="str">
        <f>IF(基本情報入力シート!X51="","",基本情報入力シート!X51)</f>
        <v/>
      </c>
      <c r="I14" s="240"/>
      <c r="J14" s="235">
        <f>IF('別紙様式3-2（交付金）【入力用】'!X22="","",'別紙様式3-2（交付金）【入力用】'!X22)</f>
        <v>0</v>
      </c>
      <c r="K14" s="235">
        <f>IF('別紙様式3-2（交付金）【入力用】'!Y22="","",'別紙様式3-2（交付金）【入力用】'!Y22)</f>
        <v>0</v>
      </c>
    </row>
    <row r="15" spans="1:11" ht="18" customHeight="1">
      <c r="A15" s="231"/>
      <c r="B15" s="237"/>
      <c r="C15" s="231">
        <f>IF(基本情報入力シート!B52="","",基本情報入力シート!B52)</f>
        <v>13</v>
      </c>
      <c r="D15" s="238"/>
      <c r="E15" s="239"/>
      <c r="F15" s="234" t="str">
        <f>IF(基本情報入力シート!C52="","",基本情報入力シート!C52)</f>
        <v/>
      </c>
      <c r="G15" s="234" t="str">
        <f>IF(基本情報入力シート!Y52="","",基本情報入力シート!Y52)</f>
        <v/>
      </c>
      <c r="H15" s="234" t="str">
        <f>IF(基本情報入力シート!X52="","",基本情報入力シート!X52)</f>
        <v/>
      </c>
      <c r="I15" s="240"/>
      <c r="J15" s="235">
        <f>IF('別紙様式3-2（交付金）【入力用】'!X23="","",'別紙様式3-2（交付金）【入力用】'!X23)</f>
        <v>0</v>
      </c>
      <c r="K15" s="235">
        <f>IF('別紙様式3-2（交付金）【入力用】'!Y23="","",'別紙様式3-2（交付金）【入力用】'!Y23)</f>
        <v>0</v>
      </c>
    </row>
    <row r="16" spans="1:11" ht="18" customHeight="1">
      <c r="A16" s="231"/>
      <c r="B16" s="237"/>
      <c r="C16" s="231">
        <f>IF(基本情報入力シート!B53="","",基本情報入力シート!B53)</f>
        <v>14</v>
      </c>
      <c r="D16" s="238"/>
      <c r="E16" s="239"/>
      <c r="F16" s="234" t="str">
        <f>IF(基本情報入力シート!C53="","",基本情報入力シート!C53)</f>
        <v/>
      </c>
      <c r="G16" s="234" t="str">
        <f>IF(基本情報入力シート!Y53="","",基本情報入力シート!Y53)</f>
        <v/>
      </c>
      <c r="H16" s="234" t="str">
        <f>IF(基本情報入力シート!X53="","",基本情報入力シート!X53)</f>
        <v/>
      </c>
      <c r="I16" s="240"/>
      <c r="J16" s="235">
        <f>IF('別紙様式3-2（交付金）【入力用】'!X24="","",'別紙様式3-2（交付金）【入力用】'!X24)</f>
        <v>0</v>
      </c>
      <c r="K16" s="235">
        <f>IF('別紙様式3-2（交付金）【入力用】'!Y24="","",'別紙様式3-2（交付金）【入力用】'!Y24)</f>
        <v>0</v>
      </c>
    </row>
    <row r="17" spans="1:11" ht="18" customHeight="1">
      <c r="A17" s="231"/>
      <c r="B17" s="237"/>
      <c r="C17" s="231">
        <f>IF(基本情報入力シート!B54="","",基本情報入力シート!B54)</f>
        <v>15</v>
      </c>
      <c r="D17" s="238"/>
      <c r="E17" s="239"/>
      <c r="F17" s="234" t="str">
        <f>IF(基本情報入力シート!C54="","",基本情報入力シート!C54)</f>
        <v/>
      </c>
      <c r="G17" s="234" t="str">
        <f>IF(基本情報入力シート!Y54="","",基本情報入力シート!Y54)</f>
        <v/>
      </c>
      <c r="H17" s="234" t="str">
        <f>IF(基本情報入力シート!X54="","",基本情報入力シート!X54)</f>
        <v/>
      </c>
      <c r="I17" s="240"/>
      <c r="J17" s="235">
        <f>IF('別紙様式3-2（交付金）【入力用】'!X25="","",'別紙様式3-2（交付金）【入力用】'!X25)</f>
        <v>0</v>
      </c>
      <c r="K17" s="235">
        <f>IF('別紙様式3-2（交付金）【入力用】'!Y25="","",'別紙様式3-2（交付金）【入力用】'!Y25)</f>
        <v>0</v>
      </c>
    </row>
    <row r="18" spans="1:11" ht="18" customHeight="1">
      <c r="A18" s="231"/>
      <c r="B18" s="237"/>
      <c r="C18" s="231">
        <f>IF(基本情報入力シート!B55="","",基本情報入力シート!B55)</f>
        <v>16</v>
      </c>
      <c r="D18" s="238"/>
      <c r="E18" s="239"/>
      <c r="F18" s="234" t="str">
        <f>IF(基本情報入力シート!C55="","",基本情報入力シート!C55)</f>
        <v/>
      </c>
      <c r="G18" s="234" t="str">
        <f>IF(基本情報入力シート!Y55="","",基本情報入力シート!Y55)</f>
        <v/>
      </c>
      <c r="H18" s="234" t="str">
        <f>IF(基本情報入力シート!X55="","",基本情報入力シート!X55)</f>
        <v/>
      </c>
      <c r="I18" s="240"/>
      <c r="J18" s="235">
        <f>IF('別紙様式3-2（交付金）【入力用】'!X26="","",'別紙様式3-2（交付金）【入力用】'!X26)</f>
        <v>0</v>
      </c>
      <c r="K18" s="235">
        <f>IF('別紙様式3-2（交付金）【入力用】'!Y26="","",'別紙様式3-2（交付金）【入力用】'!Y26)</f>
        <v>0</v>
      </c>
    </row>
    <row r="19" spans="1:11" ht="18" customHeight="1">
      <c r="A19" s="231"/>
      <c r="B19" s="237"/>
      <c r="C19" s="231">
        <f>IF(基本情報入力シート!B56="","",基本情報入力シート!B56)</f>
        <v>17</v>
      </c>
      <c r="D19" s="238"/>
      <c r="E19" s="239"/>
      <c r="F19" s="234" t="str">
        <f>IF(基本情報入力シート!C56="","",基本情報入力シート!C56)</f>
        <v/>
      </c>
      <c r="G19" s="234" t="str">
        <f>IF(基本情報入力シート!Y56="","",基本情報入力シート!Y56)</f>
        <v/>
      </c>
      <c r="H19" s="234" t="str">
        <f>IF(基本情報入力シート!X56="","",基本情報入力シート!X56)</f>
        <v/>
      </c>
      <c r="I19" s="240"/>
      <c r="J19" s="235">
        <f>IF('別紙様式3-2（交付金）【入力用】'!X27="","",'別紙様式3-2（交付金）【入力用】'!X27)</f>
        <v>0</v>
      </c>
      <c r="K19" s="235">
        <f>IF('別紙様式3-2（交付金）【入力用】'!Y27="","",'別紙様式3-2（交付金）【入力用】'!Y27)</f>
        <v>0</v>
      </c>
    </row>
    <row r="20" spans="1:11" ht="18" customHeight="1">
      <c r="A20" s="231"/>
      <c r="B20" s="237"/>
      <c r="C20" s="231">
        <f>IF(基本情報入力シート!B57="","",基本情報入力シート!B57)</f>
        <v>18</v>
      </c>
      <c r="D20" s="238"/>
      <c r="E20" s="239"/>
      <c r="F20" s="234" t="str">
        <f>IF(基本情報入力シート!C57="","",基本情報入力シート!C57)</f>
        <v/>
      </c>
      <c r="G20" s="234" t="str">
        <f>IF(基本情報入力シート!Y57="","",基本情報入力シート!Y57)</f>
        <v/>
      </c>
      <c r="H20" s="234" t="str">
        <f>IF(基本情報入力シート!X57="","",基本情報入力シート!X57)</f>
        <v/>
      </c>
      <c r="I20" s="240"/>
      <c r="J20" s="235">
        <f>IF('別紙様式3-2（交付金）【入力用】'!X28="","",'別紙様式3-2（交付金）【入力用】'!X28)</f>
        <v>0</v>
      </c>
      <c r="K20" s="235">
        <f>IF('別紙様式3-2（交付金）【入力用】'!Y28="","",'別紙様式3-2（交付金）【入力用】'!Y28)</f>
        <v>0</v>
      </c>
    </row>
    <row r="21" spans="1:11" ht="18" customHeight="1">
      <c r="A21" s="231"/>
      <c r="B21" s="237"/>
      <c r="C21" s="231">
        <f>IF(基本情報入力シート!B58="","",基本情報入力シート!B58)</f>
        <v>19</v>
      </c>
      <c r="D21" s="238"/>
      <c r="E21" s="239"/>
      <c r="F21" s="234" t="str">
        <f>IF(基本情報入力シート!C58="","",基本情報入力シート!C58)</f>
        <v/>
      </c>
      <c r="G21" s="234" t="str">
        <f>IF(基本情報入力シート!Y58="","",基本情報入力シート!Y58)</f>
        <v/>
      </c>
      <c r="H21" s="234" t="str">
        <f>IF(基本情報入力シート!X58="","",基本情報入力シート!X58)</f>
        <v/>
      </c>
      <c r="I21" s="240"/>
      <c r="J21" s="235">
        <f>IF('別紙様式3-2（交付金）【入力用】'!X29="","",'別紙様式3-2（交付金）【入力用】'!X29)</f>
        <v>0</v>
      </c>
      <c r="K21" s="235">
        <f>IF('別紙様式3-2（交付金）【入力用】'!Y29="","",'別紙様式3-2（交付金）【入力用】'!Y29)</f>
        <v>0</v>
      </c>
    </row>
    <row r="22" spans="1:11" ht="18" customHeight="1">
      <c r="A22" s="231"/>
      <c r="B22" s="237"/>
      <c r="C22" s="231">
        <f>IF(基本情報入力シート!B59="","",基本情報入力シート!B59)</f>
        <v>20</v>
      </c>
      <c r="D22" s="238"/>
      <c r="E22" s="239"/>
      <c r="F22" s="234" t="str">
        <f>IF(基本情報入力シート!C59="","",基本情報入力シート!C59)</f>
        <v/>
      </c>
      <c r="G22" s="234" t="str">
        <f>IF(基本情報入力シート!Y59="","",基本情報入力シート!Y59)</f>
        <v/>
      </c>
      <c r="H22" s="234" t="str">
        <f>IF(基本情報入力シート!X59="","",基本情報入力シート!X59)</f>
        <v/>
      </c>
      <c r="I22" s="240"/>
      <c r="J22" s="235">
        <f>IF('別紙様式3-2（交付金）【入力用】'!X30="","",'別紙様式3-2（交付金）【入力用】'!X30)</f>
        <v>0</v>
      </c>
      <c r="K22" s="235">
        <f>IF('別紙様式3-2（交付金）【入力用】'!Y30="","",'別紙様式3-2（交付金）【入力用】'!Y30)</f>
        <v>0</v>
      </c>
    </row>
    <row r="23" spans="1:11" ht="18" customHeight="1">
      <c r="A23" s="231"/>
      <c r="B23" s="237"/>
      <c r="C23" s="231">
        <f>IF(基本情報入力シート!B60="","",基本情報入力シート!B60)</f>
        <v>21</v>
      </c>
      <c r="D23" s="238"/>
      <c r="E23" s="239"/>
      <c r="F23" s="234" t="str">
        <f>IF(基本情報入力シート!C60="","",基本情報入力シート!C60)</f>
        <v/>
      </c>
      <c r="G23" s="234" t="str">
        <f>IF(基本情報入力シート!Y60="","",基本情報入力シート!Y60)</f>
        <v/>
      </c>
      <c r="H23" s="234" t="str">
        <f>IF(基本情報入力シート!X60="","",基本情報入力シート!X60)</f>
        <v/>
      </c>
      <c r="I23" s="240"/>
      <c r="J23" s="235">
        <f>IF('別紙様式3-2（交付金）【入力用】'!X31="","",'別紙様式3-2（交付金）【入力用】'!X31)</f>
        <v>0</v>
      </c>
      <c r="K23" s="235">
        <f>IF('別紙様式3-2（交付金）【入力用】'!Y31="","",'別紙様式3-2（交付金）【入力用】'!Y31)</f>
        <v>0</v>
      </c>
    </row>
    <row r="24" spans="1:11" ht="18" customHeight="1">
      <c r="A24" s="231"/>
      <c r="B24" s="237"/>
      <c r="C24" s="231">
        <f>IF(基本情報入力シート!B61="","",基本情報入力シート!B61)</f>
        <v>22</v>
      </c>
      <c r="D24" s="238"/>
      <c r="E24" s="239"/>
      <c r="F24" s="234" t="str">
        <f>IF(基本情報入力シート!C61="","",基本情報入力シート!C61)</f>
        <v/>
      </c>
      <c r="G24" s="234" t="str">
        <f>IF(基本情報入力シート!Y61="","",基本情報入力シート!Y61)</f>
        <v/>
      </c>
      <c r="H24" s="234" t="str">
        <f>IF(基本情報入力シート!X61="","",基本情報入力シート!X61)</f>
        <v/>
      </c>
      <c r="I24" s="240"/>
      <c r="J24" s="235">
        <f>IF('別紙様式3-2（交付金）【入力用】'!X32="","",'別紙様式3-2（交付金）【入力用】'!X32)</f>
        <v>0</v>
      </c>
      <c r="K24" s="235">
        <f>IF('別紙様式3-2（交付金）【入力用】'!Y32="","",'別紙様式3-2（交付金）【入力用】'!Y32)</f>
        <v>0</v>
      </c>
    </row>
    <row r="25" spans="1:11" ht="18" customHeight="1">
      <c r="A25" s="231"/>
      <c r="B25" s="237"/>
      <c r="C25" s="231">
        <f>IF(基本情報入力シート!B62="","",基本情報入力シート!B62)</f>
        <v>23</v>
      </c>
      <c r="D25" s="238"/>
      <c r="E25" s="239"/>
      <c r="F25" s="234" t="str">
        <f>IF(基本情報入力シート!C62="","",基本情報入力シート!C62)</f>
        <v/>
      </c>
      <c r="G25" s="234" t="str">
        <f>IF(基本情報入力シート!Y62="","",基本情報入力シート!Y62)</f>
        <v/>
      </c>
      <c r="H25" s="234" t="str">
        <f>IF(基本情報入力シート!X62="","",基本情報入力シート!X62)</f>
        <v/>
      </c>
      <c r="I25" s="240"/>
      <c r="J25" s="235">
        <f>IF('別紙様式3-2（交付金）【入力用】'!X33="","",'別紙様式3-2（交付金）【入力用】'!X33)</f>
        <v>0</v>
      </c>
      <c r="K25" s="235">
        <f>IF('別紙様式3-2（交付金）【入力用】'!Y33="","",'別紙様式3-2（交付金）【入力用】'!Y33)</f>
        <v>0</v>
      </c>
    </row>
    <row r="26" spans="1:11" ht="18" customHeight="1">
      <c r="A26" s="231"/>
      <c r="B26" s="237"/>
      <c r="C26" s="231">
        <f>IF(基本情報入力シート!B63="","",基本情報入力シート!B63)</f>
        <v>24</v>
      </c>
      <c r="D26" s="238"/>
      <c r="E26" s="239"/>
      <c r="F26" s="234" t="str">
        <f>IF(基本情報入力シート!C63="","",基本情報入力シート!C63)</f>
        <v/>
      </c>
      <c r="G26" s="234" t="str">
        <f>IF(基本情報入力シート!Y63="","",基本情報入力シート!Y63)</f>
        <v/>
      </c>
      <c r="H26" s="234" t="str">
        <f>IF(基本情報入力シート!X63="","",基本情報入力シート!X63)</f>
        <v/>
      </c>
      <c r="I26" s="240"/>
      <c r="J26" s="235">
        <f>IF('別紙様式3-2（交付金）【入力用】'!X34="","",'別紙様式3-2（交付金）【入力用】'!X34)</f>
        <v>0</v>
      </c>
      <c r="K26" s="235">
        <f>IF('別紙様式3-2（交付金）【入力用】'!Y34="","",'別紙様式3-2（交付金）【入力用】'!Y34)</f>
        <v>0</v>
      </c>
    </row>
    <row r="27" spans="1:11" ht="18" customHeight="1">
      <c r="A27" s="231"/>
      <c r="B27" s="237"/>
      <c r="C27" s="231">
        <f>IF(基本情報入力シート!B64="","",基本情報入力シート!B64)</f>
        <v>25</v>
      </c>
      <c r="D27" s="238"/>
      <c r="E27" s="239"/>
      <c r="F27" s="234" t="str">
        <f>IF(基本情報入力シート!C64="","",基本情報入力シート!C64)</f>
        <v/>
      </c>
      <c r="G27" s="234" t="str">
        <f>IF(基本情報入力シート!Y64="","",基本情報入力シート!Y64)</f>
        <v/>
      </c>
      <c r="H27" s="234" t="str">
        <f>IF(基本情報入力シート!X64="","",基本情報入力シート!X64)</f>
        <v/>
      </c>
      <c r="I27" s="240"/>
      <c r="J27" s="235">
        <f>IF('別紙様式3-2（交付金）【入力用】'!X35="","",'別紙様式3-2（交付金）【入力用】'!X35)</f>
        <v>0</v>
      </c>
      <c r="K27" s="235">
        <f>IF('別紙様式3-2（交付金）【入力用】'!Y35="","",'別紙様式3-2（交付金）【入力用】'!Y35)</f>
        <v>0</v>
      </c>
    </row>
    <row r="28" spans="1:11" ht="18" customHeight="1">
      <c r="A28" s="231"/>
      <c r="B28" s="237"/>
      <c r="C28" s="231">
        <f>IF(基本情報入力シート!B65="","",基本情報入力シート!B65)</f>
        <v>26</v>
      </c>
      <c r="D28" s="238"/>
      <c r="E28" s="239"/>
      <c r="F28" s="234" t="str">
        <f>IF(基本情報入力シート!C65="","",基本情報入力シート!C65)</f>
        <v/>
      </c>
      <c r="G28" s="234" t="str">
        <f>IF(基本情報入力シート!Y65="","",基本情報入力シート!Y65)</f>
        <v/>
      </c>
      <c r="H28" s="234" t="str">
        <f>IF(基本情報入力シート!X65="","",基本情報入力シート!X65)</f>
        <v/>
      </c>
      <c r="I28" s="240"/>
      <c r="J28" s="235">
        <f>IF('別紙様式3-2（交付金）【入力用】'!X36="","",'別紙様式3-2（交付金）【入力用】'!X36)</f>
        <v>0</v>
      </c>
      <c r="K28" s="235">
        <f>IF('別紙様式3-2（交付金）【入力用】'!Y36="","",'別紙様式3-2（交付金）【入力用】'!Y36)</f>
        <v>0</v>
      </c>
    </row>
    <row r="29" spans="1:11" ht="18" customHeight="1">
      <c r="A29" s="231"/>
      <c r="B29" s="237"/>
      <c r="C29" s="231">
        <f>IF(基本情報入力シート!B66="","",基本情報入力シート!B66)</f>
        <v>27</v>
      </c>
      <c r="D29" s="238"/>
      <c r="E29" s="239"/>
      <c r="F29" s="234" t="str">
        <f>IF(基本情報入力シート!C66="","",基本情報入力シート!C66)</f>
        <v/>
      </c>
      <c r="G29" s="234" t="str">
        <f>IF(基本情報入力シート!Y66="","",基本情報入力シート!Y66)</f>
        <v/>
      </c>
      <c r="H29" s="234" t="str">
        <f>IF(基本情報入力シート!X66="","",基本情報入力シート!X66)</f>
        <v/>
      </c>
      <c r="I29" s="240"/>
      <c r="J29" s="235">
        <f>IF('別紙様式3-2（交付金）【入力用】'!X37="","",'別紙様式3-2（交付金）【入力用】'!X37)</f>
        <v>0</v>
      </c>
      <c r="K29" s="235">
        <f>IF('別紙様式3-2（交付金）【入力用】'!Y37="","",'別紙様式3-2（交付金）【入力用】'!Y37)</f>
        <v>0</v>
      </c>
    </row>
    <row r="30" spans="1:11" ht="18" customHeight="1">
      <c r="A30" s="231"/>
      <c r="B30" s="237"/>
      <c r="C30" s="231">
        <f>IF(基本情報入力シート!B67="","",基本情報入力シート!B67)</f>
        <v>28</v>
      </c>
      <c r="D30" s="238"/>
      <c r="E30" s="239"/>
      <c r="F30" s="234" t="str">
        <f>IF(基本情報入力シート!C67="","",基本情報入力シート!C67)</f>
        <v/>
      </c>
      <c r="G30" s="234" t="str">
        <f>IF(基本情報入力シート!Y67="","",基本情報入力シート!Y67)</f>
        <v/>
      </c>
      <c r="H30" s="234" t="str">
        <f>IF(基本情報入力シート!X67="","",基本情報入力シート!X67)</f>
        <v/>
      </c>
      <c r="I30" s="240"/>
      <c r="J30" s="235">
        <f>IF('別紙様式3-2（交付金）【入力用】'!X38="","",'別紙様式3-2（交付金）【入力用】'!X38)</f>
        <v>0</v>
      </c>
      <c r="K30" s="235">
        <f>IF('別紙様式3-2（交付金）【入力用】'!Y38="","",'別紙様式3-2（交付金）【入力用】'!Y38)</f>
        <v>0</v>
      </c>
    </row>
    <row r="31" spans="1:11" ht="18" customHeight="1">
      <c r="A31" s="231"/>
      <c r="B31" s="237"/>
      <c r="C31" s="231">
        <f>IF(基本情報入力シート!B68="","",基本情報入力シート!B68)</f>
        <v>29</v>
      </c>
      <c r="D31" s="238"/>
      <c r="E31" s="239"/>
      <c r="F31" s="234" t="str">
        <f>IF(基本情報入力シート!C68="","",基本情報入力シート!C68)</f>
        <v/>
      </c>
      <c r="G31" s="234" t="str">
        <f>IF(基本情報入力シート!Y68="","",基本情報入力シート!Y68)</f>
        <v/>
      </c>
      <c r="H31" s="234" t="str">
        <f>IF(基本情報入力シート!X68="","",基本情報入力シート!X68)</f>
        <v/>
      </c>
      <c r="I31" s="240"/>
      <c r="J31" s="235">
        <f>IF('別紙様式3-2（交付金）【入力用】'!X39="","",'別紙様式3-2（交付金）【入力用】'!X39)</f>
        <v>0</v>
      </c>
      <c r="K31" s="235">
        <f>IF('別紙様式3-2（交付金）【入力用】'!Y39="","",'別紙様式3-2（交付金）【入力用】'!Y39)</f>
        <v>0</v>
      </c>
    </row>
    <row r="32" spans="1:11" ht="18" customHeight="1">
      <c r="A32" s="231"/>
      <c r="B32" s="237"/>
      <c r="C32" s="231">
        <f>IF(基本情報入力シート!B69="","",基本情報入力シート!B69)</f>
        <v>30</v>
      </c>
      <c r="D32" s="238"/>
      <c r="E32" s="239"/>
      <c r="F32" s="234" t="str">
        <f>IF(基本情報入力シート!C69="","",基本情報入力シート!C69)</f>
        <v/>
      </c>
      <c r="G32" s="234" t="str">
        <f>IF(基本情報入力シート!Y69="","",基本情報入力シート!Y69)</f>
        <v/>
      </c>
      <c r="H32" s="234" t="str">
        <f>IF(基本情報入力シート!X69="","",基本情報入力シート!X69)</f>
        <v/>
      </c>
      <c r="I32" s="240"/>
      <c r="J32" s="235">
        <f>IF('別紙様式3-2（交付金）【入力用】'!X40="","",'別紙様式3-2（交付金）【入力用】'!X40)</f>
        <v>0</v>
      </c>
      <c r="K32" s="235">
        <f>IF('別紙様式3-2（交付金）【入力用】'!Y40="","",'別紙様式3-2（交付金）【入力用】'!Y40)</f>
        <v>0</v>
      </c>
    </row>
    <row r="33" spans="1:11" ht="18" customHeight="1">
      <c r="A33" s="231"/>
      <c r="B33" s="237"/>
      <c r="C33" s="231">
        <f>IF(基本情報入力シート!B70="","",基本情報入力シート!B70)</f>
        <v>31</v>
      </c>
      <c r="D33" s="238"/>
      <c r="E33" s="239"/>
      <c r="F33" s="234" t="str">
        <f>IF(基本情報入力シート!C70="","",基本情報入力シート!C70)</f>
        <v/>
      </c>
      <c r="G33" s="234" t="str">
        <f>IF(基本情報入力シート!Y70="","",基本情報入力シート!Y70)</f>
        <v/>
      </c>
      <c r="H33" s="234" t="str">
        <f>IF(基本情報入力シート!X70="","",基本情報入力シート!X70)</f>
        <v/>
      </c>
      <c r="I33" s="240"/>
      <c r="J33" s="235">
        <f>IF('別紙様式3-2（交付金）【入力用】'!X41="","",'別紙様式3-2（交付金）【入力用】'!X41)</f>
        <v>0</v>
      </c>
      <c r="K33" s="235">
        <f>IF('別紙様式3-2（交付金）【入力用】'!Y41="","",'別紙様式3-2（交付金）【入力用】'!Y41)</f>
        <v>0</v>
      </c>
    </row>
    <row r="34" spans="1:11" ht="18" customHeight="1">
      <c r="A34" s="231"/>
      <c r="B34" s="237"/>
      <c r="C34" s="231">
        <f>IF(基本情報入力シート!B71="","",基本情報入力シート!B71)</f>
        <v>32</v>
      </c>
      <c r="D34" s="238"/>
      <c r="E34" s="239"/>
      <c r="F34" s="234" t="str">
        <f>IF(基本情報入力シート!C71="","",基本情報入力シート!C71)</f>
        <v/>
      </c>
      <c r="G34" s="234" t="str">
        <f>IF(基本情報入力シート!Y71="","",基本情報入力シート!Y71)</f>
        <v/>
      </c>
      <c r="H34" s="234" t="str">
        <f>IF(基本情報入力シート!X71="","",基本情報入力シート!X71)</f>
        <v/>
      </c>
      <c r="I34" s="240"/>
      <c r="J34" s="235">
        <f>IF('別紙様式3-2（交付金）【入力用】'!X42="","",'別紙様式3-2（交付金）【入力用】'!X42)</f>
        <v>0</v>
      </c>
      <c r="K34" s="235">
        <f>IF('別紙様式3-2（交付金）【入力用】'!Y42="","",'別紙様式3-2（交付金）【入力用】'!Y42)</f>
        <v>0</v>
      </c>
    </row>
    <row r="35" spans="1:11" ht="18" customHeight="1">
      <c r="A35" s="231"/>
      <c r="B35" s="237"/>
      <c r="C35" s="231">
        <f>IF(基本情報入力シート!B72="","",基本情報入力シート!B72)</f>
        <v>33</v>
      </c>
      <c r="D35" s="238"/>
      <c r="E35" s="239"/>
      <c r="F35" s="234" t="str">
        <f>IF(基本情報入力シート!C72="","",基本情報入力シート!C72)</f>
        <v/>
      </c>
      <c r="G35" s="234" t="str">
        <f>IF(基本情報入力シート!Y72="","",基本情報入力シート!Y72)</f>
        <v/>
      </c>
      <c r="H35" s="234" t="str">
        <f>IF(基本情報入力シート!X72="","",基本情報入力シート!X72)</f>
        <v/>
      </c>
      <c r="I35" s="240"/>
      <c r="J35" s="235">
        <f>IF('別紙様式3-2（交付金）【入力用】'!X43="","",'別紙様式3-2（交付金）【入力用】'!X43)</f>
        <v>0</v>
      </c>
      <c r="K35" s="235">
        <f>IF('別紙様式3-2（交付金）【入力用】'!Y43="","",'別紙様式3-2（交付金）【入力用】'!Y43)</f>
        <v>0</v>
      </c>
    </row>
    <row r="36" spans="1:11" ht="18" customHeight="1">
      <c r="A36" s="231"/>
      <c r="B36" s="237"/>
      <c r="C36" s="231">
        <f>IF(基本情報入力シート!B73="","",基本情報入力シート!B73)</f>
        <v>34</v>
      </c>
      <c r="D36" s="238"/>
      <c r="E36" s="239"/>
      <c r="F36" s="234" t="str">
        <f>IF(基本情報入力シート!C73="","",基本情報入力シート!C73)</f>
        <v/>
      </c>
      <c r="G36" s="234" t="str">
        <f>IF(基本情報入力シート!Y73="","",基本情報入力シート!Y73)</f>
        <v/>
      </c>
      <c r="H36" s="234" t="str">
        <f>IF(基本情報入力シート!X73="","",基本情報入力シート!X73)</f>
        <v/>
      </c>
      <c r="I36" s="240"/>
      <c r="J36" s="235">
        <f>IF('別紙様式3-2（交付金）【入力用】'!X44="","",'別紙様式3-2（交付金）【入力用】'!X44)</f>
        <v>0</v>
      </c>
      <c r="K36" s="235">
        <f>IF('別紙様式3-2（交付金）【入力用】'!Y44="","",'別紙様式3-2（交付金）【入力用】'!Y44)</f>
        <v>0</v>
      </c>
    </row>
    <row r="37" spans="1:11" ht="18" customHeight="1">
      <c r="A37" s="231"/>
      <c r="B37" s="237"/>
      <c r="C37" s="231">
        <f>IF(基本情報入力シート!B74="","",基本情報入力シート!B74)</f>
        <v>35</v>
      </c>
      <c r="D37" s="238"/>
      <c r="E37" s="239"/>
      <c r="F37" s="234" t="str">
        <f>IF(基本情報入力シート!C74="","",基本情報入力シート!C74)</f>
        <v/>
      </c>
      <c r="G37" s="234" t="str">
        <f>IF(基本情報入力シート!Y74="","",基本情報入力シート!Y74)</f>
        <v/>
      </c>
      <c r="H37" s="234" t="str">
        <f>IF(基本情報入力シート!X74="","",基本情報入力シート!X74)</f>
        <v/>
      </c>
      <c r="I37" s="240"/>
      <c r="J37" s="235">
        <f>IF('別紙様式3-2（交付金）【入力用】'!X45="","",'別紙様式3-2（交付金）【入力用】'!X45)</f>
        <v>0</v>
      </c>
      <c r="K37" s="235">
        <f>IF('別紙様式3-2（交付金）【入力用】'!Y45="","",'別紙様式3-2（交付金）【入力用】'!Y45)</f>
        <v>0</v>
      </c>
    </row>
    <row r="38" spans="1:11" ht="18" customHeight="1">
      <c r="A38" s="231"/>
      <c r="B38" s="237"/>
      <c r="C38" s="231">
        <f>IF(基本情報入力シート!B75="","",基本情報入力シート!B75)</f>
        <v>36</v>
      </c>
      <c r="D38" s="238"/>
      <c r="E38" s="239"/>
      <c r="F38" s="234" t="str">
        <f>IF(基本情報入力シート!C75="","",基本情報入力シート!C75)</f>
        <v/>
      </c>
      <c r="G38" s="234" t="str">
        <f>IF(基本情報入力シート!Y75="","",基本情報入力シート!Y75)</f>
        <v/>
      </c>
      <c r="H38" s="234" t="str">
        <f>IF(基本情報入力シート!X75="","",基本情報入力シート!X75)</f>
        <v/>
      </c>
      <c r="I38" s="240"/>
      <c r="J38" s="235">
        <f>IF('別紙様式3-2（交付金）【入力用】'!X46="","",'別紙様式3-2（交付金）【入力用】'!X46)</f>
        <v>0</v>
      </c>
      <c r="K38" s="235">
        <f>IF('別紙様式3-2（交付金）【入力用】'!Y46="","",'別紙様式3-2（交付金）【入力用】'!Y46)</f>
        <v>0</v>
      </c>
    </row>
    <row r="39" spans="1:11" ht="18" customHeight="1">
      <c r="A39" s="231"/>
      <c r="B39" s="237"/>
      <c r="C39" s="231">
        <f>IF(基本情報入力シート!B76="","",基本情報入力シート!B76)</f>
        <v>37</v>
      </c>
      <c r="D39" s="238"/>
      <c r="E39" s="239"/>
      <c r="F39" s="234" t="str">
        <f>IF(基本情報入力シート!C76="","",基本情報入力シート!C76)</f>
        <v/>
      </c>
      <c r="G39" s="234" t="str">
        <f>IF(基本情報入力シート!Y76="","",基本情報入力シート!Y76)</f>
        <v/>
      </c>
      <c r="H39" s="234" t="str">
        <f>IF(基本情報入力シート!X76="","",基本情報入力シート!X76)</f>
        <v/>
      </c>
      <c r="I39" s="240"/>
      <c r="J39" s="235">
        <f>IF('別紙様式3-2（交付金）【入力用】'!X47="","",'別紙様式3-2（交付金）【入力用】'!X47)</f>
        <v>0</v>
      </c>
      <c r="K39" s="235">
        <f>IF('別紙様式3-2（交付金）【入力用】'!Y47="","",'別紙様式3-2（交付金）【入力用】'!Y47)</f>
        <v>0</v>
      </c>
    </row>
    <row r="40" spans="1:11" ht="18" customHeight="1">
      <c r="A40" s="231"/>
      <c r="B40" s="237"/>
      <c r="C40" s="231">
        <f>IF(基本情報入力シート!B77="","",基本情報入力シート!B77)</f>
        <v>38</v>
      </c>
      <c r="D40" s="238"/>
      <c r="E40" s="239"/>
      <c r="F40" s="234" t="str">
        <f>IF(基本情報入力シート!C77="","",基本情報入力シート!C77)</f>
        <v/>
      </c>
      <c r="G40" s="234" t="str">
        <f>IF(基本情報入力シート!Y77="","",基本情報入力シート!Y77)</f>
        <v/>
      </c>
      <c r="H40" s="234" t="str">
        <f>IF(基本情報入力シート!X77="","",基本情報入力シート!X77)</f>
        <v/>
      </c>
      <c r="I40" s="240"/>
      <c r="J40" s="235">
        <f>IF('別紙様式3-2（交付金）【入力用】'!X48="","",'別紙様式3-2（交付金）【入力用】'!X48)</f>
        <v>0</v>
      </c>
      <c r="K40" s="235">
        <f>IF('別紙様式3-2（交付金）【入力用】'!Y48="","",'別紙様式3-2（交付金）【入力用】'!Y48)</f>
        <v>0</v>
      </c>
    </row>
    <row r="41" spans="1:11" ht="18" customHeight="1">
      <c r="A41" s="231"/>
      <c r="B41" s="237"/>
      <c r="C41" s="231">
        <f>IF(基本情報入力シート!B78="","",基本情報入力シート!B78)</f>
        <v>39</v>
      </c>
      <c r="D41" s="238"/>
      <c r="E41" s="239"/>
      <c r="F41" s="234" t="str">
        <f>IF(基本情報入力シート!C78="","",基本情報入力シート!C78)</f>
        <v/>
      </c>
      <c r="G41" s="234" t="str">
        <f>IF(基本情報入力シート!Y78="","",基本情報入力シート!Y78)</f>
        <v/>
      </c>
      <c r="H41" s="234" t="str">
        <f>IF(基本情報入力シート!X78="","",基本情報入力シート!X78)</f>
        <v/>
      </c>
      <c r="I41" s="240"/>
      <c r="J41" s="235">
        <f>IF('別紙様式3-2（交付金）【入力用】'!X49="","",'別紙様式3-2（交付金）【入力用】'!X49)</f>
        <v>0</v>
      </c>
      <c r="K41" s="235">
        <f>IF('別紙様式3-2（交付金）【入力用】'!Y49="","",'別紙様式3-2（交付金）【入力用】'!Y49)</f>
        <v>0</v>
      </c>
    </row>
    <row r="42" spans="1:11" ht="18" customHeight="1">
      <c r="A42" s="231"/>
      <c r="B42" s="237"/>
      <c r="C42" s="231">
        <f>IF(基本情報入力シート!B79="","",基本情報入力シート!B79)</f>
        <v>40</v>
      </c>
      <c r="D42" s="238"/>
      <c r="E42" s="239"/>
      <c r="F42" s="234" t="str">
        <f>IF(基本情報入力シート!C79="","",基本情報入力シート!C79)</f>
        <v/>
      </c>
      <c r="G42" s="234" t="str">
        <f>IF(基本情報入力シート!Y79="","",基本情報入力シート!Y79)</f>
        <v/>
      </c>
      <c r="H42" s="234" t="str">
        <f>IF(基本情報入力シート!X79="","",基本情報入力シート!X79)</f>
        <v/>
      </c>
      <c r="I42" s="240"/>
      <c r="J42" s="235">
        <f>IF('別紙様式3-2（交付金）【入力用】'!X50="","",'別紙様式3-2（交付金）【入力用】'!X50)</f>
        <v>0</v>
      </c>
      <c r="K42" s="235">
        <f>IF('別紙様式3-2（交付金）【入力用】'!Y50="","",'別紙様式3-2（交付金）【入力用】'!Y50)</f>
        <v>0</v>
      </c>
    </row>
    <row r="43" spans="1:11" ht="18" customHeight="1">
      <c r="A43" s="231"/>
      <c r="B43" s="237"/>
      <c r="C43" s="231">
        <f>IF(基本情報入力シート!B80="","",基本情報入力シート!B80)</f>
        <v>41</v>
      </c>
      <c r="D43" s="238"/>
      <c r="E43" s="239"/>
      <c r="F43" s="234" t="str">
        <f>IF(基本情報入力シート!C80="","",基本情報入力シート!C80)</f>
        <v/>
      </c>
      <c r="G43" s="234" t="str">
        <f>IF(基本情報入力シート!Y80="","",基本情報入力シート!Y80)</f>
        <v/>
      </c>
      <c r="H43" s="234" t="str">
        <f>IF(基本情報入力シート!X80="","",基本情報入力シート!X80)</f>
        <v/>
      </c>
      <c r="I43" s="240"/>
      <c r="J43" s="235">
        <f>IF('別紙様式3-2（交付金）【入力用】'!X51="","",'別紙様式3-2（交付金）【入力用】'!X51)</f>
        <v>0</v>
      </c>
      <c r="K43" s="235">
        <f>IF('別紙様式3-2（交付金）【入力用】'!Y51="","",'別紙様式3-2（交付金）【入力用】'!Y51)</f>
        <v>0</v>
      </c>
    </row>
    <row r="44" spans="1:11" ht="18" customHeight="1">
      <c r="A44" s="231"/>
      <c r="B44" s="237"/>
      <c r="C44" s="231">
        <f>IF(基本情報入力シート!B81="","",基本情報入力シート!B81)</f>
        <v>42</v>
      </c>
      <c r="D44" s="238"/>
      <c r="E44" s="239"/>
      <c r="F44" s="234" t="str">
        <f>IF(基本情報入力シート!C81="","",基本情報入力シート!C81)</f>
        <v/>
      </c>
      <c r="G44" s="234" t="str">
        <f>IF(基本情報入力シート!Y81="","",基本情報入力シート!Y81)</f>
        <v/>
      </c>
      <c r="H44" s="234" t="str">
        <f>IF(基本情報入力シート!X81="","",基本情報入力シート!X81)</f>
        <v/>
      </c>
      <c r="I44" s="240"/>
      <c r="J44" s="235">
        <f>IF('別紙様式3-2（交付金）【入力用】'!X52="","",'別紙様式3-2（交付金）【入力用】'!X52)</f>
        <v>0</v>
      </c>
      <c r="K44" s="235">
        <f>IF('別紙様式3-2（交付金）【入力用】'!Y52="","",'別紙様式3-2（交付金）【入力用】'!Y52)</f>
        <v>0</v>
      </c>
    </row>
    <row r="45" spans="1:11" ht="18" customHeight="1">
      <c r="A45" s="231"/>
      <c r="B45" s="237"/>
      <c r="C45" s="231">
        <f>IF(基本情報入力シート!B82="","",基本情報入力シート!B82)</f>
        <v>43</v>
      </c>
      <c r="D45" s="238"/>
      <c r="E45" s="239"/>
      <c r="F45" s="234" t="str">
        <f>IF(基本情報入力シート!C82="","",基本情報入力シート!C82)</f>
        <v/>
      </c>
      <c r="G45" s="234" t="str">
        <f>IF(基本情報入力シート!Y82="","",基本情報入力シート!Y82)</f>
        <v/>
      </c>
      <c r="H45" s="234" t="str">
        <f>IF(基本情報入力シート!X82="","",基本情報入力シート!X82)</f>
        <v/>
      </c>
      <c r="I45" s="240"/>
      <c r="J45" s="235">
        <f>IF('別紙様式3-2（交付金）【入力用】'!X53="","",'別紙様式3-2（交付金）【入力用】'!X53)</f>
        <v>0</v>
      </c>
      <c r="K45" s="235">
        <f>IF('別紙様式3-2（交付金）【入力用】'!Y53="","",'別紙様式3-2（交付金）【入力用】'!Y53)</f>
        <v>0</v>
      </c>
    </row>
    <row r="46" spans="1:11" ht="18" customHeight="1">
      <c r="A46" s="231"/>
      <c r="B46" s="237"/>
      <c r="C46" s="231">
        <f>IF(基本情報入力シート!B83="","",基本情報入力シート!B83)</f>
        <v>44</v>
      </c>
      <c r="D46" s="238"/>
      <c r="E46" s="239"/>
      <c r="F46" s="234" t="str">
        <f>IF(基本情報入力シート!C83="","",基本情報入力シート!C83)</f>
        <v/>
      </c>
      <c r="G46" s="234" t="str">
        <f>IF(基本情報入力シート!Y83="","",基本情報入力シート!Y83)</f>
        <v/>
      </c>
      <c r="H46" s="234" t="str">
        <f>IF(基本情報入力シート!X83="","",基本情報入力シート!X83)</f>
        <v/>
      </c>
      <c r="I46" s="240"/>
      <c r="J46" s="235">
        <f>IF('別紙様式3-2（交付金）【入力用】'!X54="","",'別紙様式3-2（交付金）【入力用】'!X54)</f>
        <v>0</v>
      </c>
      <c r="K46" s="235">
        <f>IF('別紙様式3-2（交付金）【入力用】'!Y54="","",'別紙様式3-2（交付金）【入力用】'!Y54)</f>
        <v>0</v>
      </c>
    </row>
    <row r="47" spans="1:11" ht="18" customHeight="1">
      <c r="A47" s="231"/>
      <c r="B47" s="237"/>
      <c r="C47" s="231">
        <f>IF(基本情報入力シート!B84="","",基本情報入力シート!B84)</f>
        <v>45</v>
      </c>
      <c r="D47" s="238"/>
      <c r="E47" s="239"/>
      <c r="F47" s="234" t="str">
        <f>IF(基本情報入力シート!C84="","",基本情報入力シート!C84)</f>
        <v/>
      </c>
      <c r="G47" s="234" t="str">
        <f>IF(基本情報入力シート!Y84="","",基本情報入力シート!Y84)</f>
        <v/>
      </c>
      <c r="H47" s="234" t="str">
        <f>IF(基本情報入力シート!X84="","",基本情報入力シート!X84)</f>
        <v/>
      </c>
      <c r="I47" s="240"/>
      <c r="J47" s="235">
        <f>IF('別紙様式3-2（交付金）【入力用】'!X55="","",'別紙様式3-2（交付金）【入力用】'!X55)</f>
        <v>0</v>
      </c>
      <c r="K47" s="235">
        <f>IF('別紙様式3-2（交付金）【入力用】'!Y55="","",'別紙様式3-2（交付金）【入力用】'!Y55)</f>
        <v>0</v>
      </c>
    </row>
    <row r="48" spans="1:11" ht="18" customHeight="1">
      <c r="A48" s="231"/>
      <c r="B48" s="237"/>
      <c r="C48" s="231">
        <f>IF(基本情報入力シート!B85="","",基本情報入力シート!B85)</f>
        <v>46</v>
      </c>
      <c r="D48" s="238"/>
      <c r="E48" s="239"/>
      <c r="F48" s="234" t="str">
        <f>IF(基本情報入力シート!C85="","",基本情報入力シート!C85)</f>
        <v/>
      </c>
      <c r="G48" s="234" t="str">
        <f>IF(基本情報入力シート!Y85="","",基本情報入力シート!Y85)</f>
        <v/>
      </c>
      <c r="H48" s="234" t="str">
        <f>IF(基本情報入力シート!X85="","",基本情報入力シート!X85)</f>
        <v/>
      </c>
      <c r="I48" s="240"/>
      <c r="J48" s="235">
        <f>IF('別紙様式3-2（交付金）【入力用】'!X56="","",'別紙様式3-2（交付金）【入力用】'!X56)</f>
        <v>0</v>
      </c>
      <c r="K48" s="235">
        <f>IF('別紙様式3-2（交付金）【入力用】'!Y56="","",'別紙様式3-2（交付金）【入力用】'!Y56)</f>
        <v>0</v>
      </c>
    </row>
    <row r="49" spans="1:11" ht="18" customHeight="1">
      <c r="A49" s="231"/>
      <c r="B49" s="237"/>
      <c r="C49" s="231">
        <f>IF(基本情報入力シート!B86="","",基本情報入力シート!B86)</f>
        <v>47</v>
      </c>
      <c r="D49" s="238"/>
      <c r="E49" s="239"/>
      <c r="F49" s="234" t="str">
        <f>IF(基本情報入力シート!C86="","",基本情報入力シート!C86)</f>
        <v/>
      </c>
      <c r="G49" s="234" t="str">
        <f>IF(基本情報入力シート!Y86="","",基本情報入力シート!Y86)</f>
        <v/>
      </c>
      <c r="H49" s="234" t="str">
        <f>IF(基本情報入力シート!X86="","",基本情報入力シート!X86)</f>
        <v/>
      </c>
      <c r="I49" s="240"/>
      <c r="J49" s="235">
        <f>IF('別紙様式3-2（交付金）【入力用】'!X57="","",'別紙様式3-2（交付金）【入力用】'!X57)</f>
        <v>0</v>
      </c>
      <c r="K49" s="235">
        <f>IF('別紙様式3-2（交付金）【入力用】'!Y57="","",'別紙様式3-2（交付金）【入力用】'!Y57)</f>
        <v>0</v>
      </c>
    </row>
    <row r="50" spans="1:11" ht="18" customHeight="1">
      <c r="A50" s="231"/>
      <c r="B50" s="237"/>
      <c r="C50" s="231">
        <f>IF(基本情報入力シート!B87="","",基本情報入力シート!B87)</f>
        <v>48</v>
      </c>
      <c r="D50" s="238"/>
      <c r="E50" s="239"/>
      <c r="F50" s="234" t="str">
        <f>IF(基本情報入力シート!C87="","",基本情報入力シート!C87)</f>
        <v/>
      </c>
      <c r="G50" s="234" t="str">
        <f>IF(基本情報入力シート!Y87="","",基本情報入力シート!Y87)</f>
        <v/>
      </c>
      <c r="H50" s="234" t="str">
        <f>IF(基本情報入力シート!X87="","",基本情報入力シート!X87)</f>
        <v/>
      </c>
      <c r="I50" s="240"/>
      <c r="J50" s="235">
        <f>IF('別紙様式3-2（交付金）【入力用】'!X58="","",'別紙様式3-2（交付金）【入力用】'!X58)</f>
        <v>0</v>
      </c>
      <c r="K50" s="235">
        <f>IF('別紙様式3-2（交付金）【入力用】'!Y58="","",'別紙様式3-2（交付金）【入力用】'!Y58)</f>
        <v>0</v>
      </c>
    </row>
    <row r="51" spans="1:11" ht="18" customHeight="1">
      <c r="A51" s="231"/>
      <c r="B51" s="237"/>
      <c r="C51" s="231">
        <f>IF(基本情報入力シート!B88="","",基本情報入力シート!B88)</f>
        <v>49</v>
      </c>
      <c r="D51" s="238"/>
      <c r="E51" s="239"/>
      <c r="F51" s="234" t="str">
        <f>IF(基本情報入力シート!C88="","",基本情報入力シート!C88)</f>
        <v/>
      </c>
      <c r="G51" s="234" t="str">
        <f>IF(基本情報入力シート!Y88="","",基本情報入力シート!Y88)</f>
        <v/>
      </c>
      <c r="H51" s="234" t="str">
        <f>IF(基本情報入力シート!X88="","",基本情報入力シート!X88)</f>
        <v/>
      </c>
      <c r="I51" s="240"/>
      <c r="J51" s="235">
        <f>IF('別紙様式3-2（交付金）【入力用】'!X59="","",'別紙様式3-2（交付金）【入力用】'!X59)</f>
        <v>0</v>
      </c>
      <c r="K51" s="235">
        <f>IF('別紙様式3-2（交付金）【入力用】'!Y59="","",'別紙様式3-2（交付金）【入力用】'!Y59)</f>
        <v>0</v>
      </c>
    </row>
    <row r="52" spans="1:11" ht="18" customHeight="1">
      <c r="A52" s="231"/>
      <c r="B52" s="237"/>
      <c r="C52" s="231">
        <f>IF(基本情報入力シート!B89="","",基本情報入力シート!B89)</f>
        <v>50</v>
      </c>
      <c r="D52" s="238"/>
      <c r="E52" s="239"/>
      <c r="F52" s="234" t="str">
        <f>IF(基本情報入力シート!C89="","",基本情報入力シート!C89)</f>
        <v/>
      </c>
      <c r="G52" s="234" t="str">
        <f>IF(基本情報入力シート!Y89="","",基本情報入力シート!Y89)</f>
        <v/>
      </c>
      <c r="H52" s="234" t="str">
        <f>IF(基本情報入力シート!X89="","",基本情報入力シート!X89)</f>
        <v/>
      </c>
      <c r="I52" s="240"/>
      <c r="J52" s="235">
        <f>IF('別紙様式3-2（交付金）【入力用】'!X60="","",'別紙様式3-2（交付金）【入力用】'!X60)</f>
        <v>0</v>
      </c>
      <c r="K52" s="235">
        <f>IF('別紙様式3-2（交付金）【入力用】'!Y60="","",'別紙様式3-2（交付金）【入力用】'!Y60)</f>
        <v>0</v>
      </c>
    </row>
    <row r="53" spans="1:11" ht="18" customHeight="1">
      <c r="A53" s="231"/>
      <c r="B53" s="237"/>
      <c r="C53" s="231">
        <f>IF(基本情報入力シート!B90="","",基本情報入力シート!B90)</f>
        <v>51</v>
      </c>
      <c r="D53" s="238"/>
      <c r="E53" s="239"/>
      <c r="F53" s="234" t="str">
        <f>IF(基本情報入力シート!C90="","",基本情報入力シート!C90)</f>
        <v/>
      </c>
      <c r="G53" s="234" t="str">
        <f>IF(基本情報入力シート!Y90="","",基本情報入力シート!Y90)</f>
        <v/>
      </c>
      <c r="H53" s="234" t="str">
        <f>IF(基本情報入力シート!X90="","",基本情報入力シート!X90)</f>
        <v/>
      </c>
      <c r="I53" s="240"/>
      <c r="J53" s="235">
        <f>IF('別紙様式3-2（交付金）【入力用】'!X61="","",'別紙様式3-2（交付金）【入力用】'!X61)</f>
        <v>0</v>
      </c>
      <c r="K53" s="235">
        <f>IF('別紙様式3-2（交付金）【入力用】'!Y61="","",'別紙様式3-2（交付金）【入力用】'!Y61)</f>
        <v>0</v>
      </c>
    </row>
    <row r="54" spans="1:11" ht="18" customHeight="1">
      <c r="A54" s="231"/>
      <c r="B54" s="237"/>
      <c r="C54" s="231">
        <f>IF(基本情報入力シート!B91="","",基本情報入力シート!B91)</f>
        <v>52</v>
      </c>
      <c r="D54" s="238"/>
      <c r="E54" s="239"/>
      <c r="F54" s="234" t="str">
        <f>IF(基本情報入力シート!C91="","",基本情報入力シート!C91)</f>
        <v/>
      </c>
      <c r="G54" s="234" t="str">
        <f>IF(基本情報入力シート!Y91="","",基本情報入力シート!Y91)</f>
        <v/>
      </c>
      <c r="H54" s="234" t="str">
        <f>IF(基本情報入力シート!X91="","",基本情報入力シート!X91)</f>
        <v/>
      </c>
      <c r="I54" s="240"/>
      <c r="J54" s="235">
        <f>IF('別紙様式3-2（交付金）【入力用】'!X62="","",'別紙様式3-2（交付金）【入力用】'!X62)</f>
        <v>0</v>
      </c>
      <c r="K54" s="235">
        <f>IF('別紙様式3-2（交付金）【入力用】'!Y62="","",'別紙様式3-2（交付金）【入力用】'!Y62)</f>
        <v>0</v>
      </c>
    </row>
    <row r="55" spans="1:11" ht="18" customHeight="1">
      <c r="A55" s="231"/>
      <c r="B55" s="237"/>
      <c r="C55" s="231">
        <f>IF(基本情報入力シート!B92="","",基本情報入力シート!B92)</f>
        <v>53</v>
      </c>
      <c r="D55" s="238"/>
      <c r="E55" s="239"/>
      <c r="F55" s="234" t="str">
        <f>IF(基本情報入力シート!C92="","",基本情報入力シート!C92)</f>
        <v/>
      </c>
      <c r="G55" s="234" t="str">
        <f>IF(基本情報入力シート!Y92="","",基本情報入力シート!Y92)</f>
        <v/>
      </c>
      <c r="H55" s="234" t="str">
        <f>IF(基本情報入力シート!X92="","",基本情報入力シート!X92)</f>
        <v/>
      </c>
      <c r="I55" s="240"/>
      <c r="J55" s="235">
        <f>IF('別紙様式3-2（交付金）【入力用】'!X63="","",'別紙様式3-2（交付金）【入力用】'!X63)</f>
        <v>0</v>
      </c>
      <c r="K55" s="235">
        <f>IF('別紙様式3-2（交付金）【入力用】'!Y63="","",'別紙様式3-2（交付金）【入力用】'!Y63)</f>
        <v>0</v>
      </c>
    </row>
    <row r="56" spans="1:11" ht="18" customHeight="1">
      <c r="A56" s="231"/>
      <c r="B56" s="237"/>
      <c r="C56" s="231">
        <f>IF(基本情報入力シート!B93="","",基本情報入力シート!B93)</f>
        <v>54</v>
      </c>
      <c r="D56" s="238"/>
      <c r="E56" s="239"/>
      <c r="F56" s="234" t="str">
        <f>IF(基本情報入力シート!C93="","",基本情報入力シート!C93)</f>
        <v/>
      </c>
      <c r="G56" s="234" t="str">
        <f>IF(基本情報入力シート!Y93="","",基本情報入力シート!Y93)</f>
        <v/>
      </c>
      <c r="H56" s="234" t="str">
        <f>IF(基本情報入力シート!X93="","",基本情報入力シート!X93)</f>
        <v/>
      </c>
      <c r="I56" s="240"/>
      <c r="J56" s="235">
        <f>IF('別紙様式3-2（交付金）【入力用】'!X64="","",'別紙様式3-2（交付金）【入力用】'!X64)</f>
        <v>0</v>
      </c>
      <c r="K56" s="235">
        <f>IF('別紙様式3-2（交付金）【入力用】'!Y64="","",'別紙様式3-2（交付金）【入力用】'!Y64)</f>
        <v>0</v>
      </c>
    </row>
    <row r="57" spans="1:11" ht="18" customHeight="1">
      <c r="A57" s="231"/>
      <c r="B57" s="237"/>
      <c r="C57" s="231">
        <f>IF(基本情報入力シート!B94="","",基本情報入力シート!B94)</f>
        <v>55</v>
      </c>
      <c r="D57" s="238"/>
      <c r="E57" s="239"/>
      <c r="F57" s="234" t="str">
        <f>IF(基本情報入力シート!C94="","",基本情報入力シート!C94)</f>
        <v/>
      </c>
      <c r="G57" s="234" t="str">
        <f>IF(基本情報入力シート!Y94="","",基本情報入力シート!Y94)</f>
        <v/>
      </c>
      <c r="H57" s="234" t="str">
        <f>IF(基本情報入力シート!X94="","",基本情報入力シート!X94)</f>
        <v/>
      </c>
      <c r="I57" s="240"/>
      <c r="J57" s="235">
        <f>IF('別紙様式3-2（交付金）【入力用】'!X65="","",'別紙様式3-2（交付金）【入力用】'!X65)</f>
        <v>0</v>
      </c>
      <c r="K57" s="235">
        <f>IF('別紙様式3-2（交付金）【入力用】'!Y65="","",'別紙様式3-2（交付金）【入力用】'!Y65)</f>
        <v>0</v>
      </c>
    </row>
    <row r="58" spans="1:11" ht="18" customHeight="1">
      <c r="A58" s="231"/>
      <c r="B58" s="237"/>
      <c r="C58" s="231">
        <f>IF(基本情報入力シート!B95="","",基本情報入力シート!B95)</f>
        <v>56</v>
      </c>
      <c r="D58" s="238"/>
      <c r="E58" s="239"/>
      <c r="F58" s="234" t="str">
        <f>IF(基本情報入力シート!C95="","",基本情報入力シート!C95)</f>
        <v/>
      </c>
      <c r="G58" s="234" t="str">
        <f>IF(基本情報入力シート!Y95="","",基本情報入力シート!Y95)</f>
        <v/>
      </c>
      <c r="H58" s="234" t="str">
        <f>IF(基本情報入力シート!X95="","",基本情報入力シート!X95)</f>
        <v/>
      </c>
      <c r="I58" s="240"/>
      <c r="J58" s="235">
        <f>IF('別紙様式3-2（交付金）【入力用】'!X66="","",'別紙様式3-2（交付金）【入力用】'!X66)</f>
        <v>0</v>
      </c>
      <c r="K58" s="235">
        <f>IF('別紙様式3-2（交付金）【入力用】'!Y66="","",'別紙様式3-2（交付金）【入力用】'!Y66)</f>
        <v>0</v>
      </c>
    </row>
    <row r="59" spans="1:11" ht="18" customHeight="1">
      <c r="A59" s="231"/>
      <c r="B59" s="237"/>
      <c r="C59" s="231">
        <f>IF(基本情報入力シート!B96="","",基本情報入力シート!B96)</f>
        <v>57</v>
      </c>
      <c r="D59" s="238"/>
      <c r="E59" s="239"/>
      <c r="F59" s="234" t="str">
        <f>IF(基本情報入力シート!C96="","",基本情報入力シート!C96)</f>
        <v/>
      </c>
      <c r="G59" s="234" t="str">
        <f>IF(基本情報入力シート!Y96="","",基本情報入力シート!Y96)</f>
        <v/>
      </c>
      <c r="H59" s="234" t="str">
        <f>IF(基本情報入力シート!X96="","",基本情報入力シート!X96)</f>
        <v/>
      </c>
      <c r="I59" s="240"/>
      <c r="J59" s="235">
        <f>IF('別紙様式3-2（交付金）【入力用】'!X67="","",'別紙様式3-2（交付金）【入力用】'!X67)</f>
        <v>0</v>
      </c>
      <c r="K59" s="235">
        <f>IF('別紙様式3-2（交付金）【入力用】'!Y67="","",'別紙様式3-2（交付金）【入力用】'!Y67)</f>
        <v>0</v>
      </c>
    </row>
    <row r="60" spans="1:11" ht="18" customHeight="1">
      <c r="A60" s="231"/>
      <c r="B60" s="237"/>
      <c r="C60" s="231">
        <f>IF(基本情報入力シート!B97="","",基本情報入力シート!B97)</f>
        <v>58</v>
      </c>
      <c r="D60" s="238"/>
      <c r="E60" s="239"/>
      <c r="F60" s="234" t="str">
        <f>IF(基本情報入力シート!C97="","",基本情報入力シート!C97)</f>
        <v/>
      </c>
      <c r="G60" s="234" t="str">
        <f>IF(基本情報入力シート!Y97="","",基本情報入力シート!Y97)</f>
        <v/>
      </c>
      <c r="H60" s="234" t="str">
        <f>IF(基本情報入力シート!X97="","",基本情報入力シート!X97)</f>
        <v/>
      </c>
      <c r="I60" s="240"/>
      <c r="J60" s="235">
        <f>IF('別紙様式3-2（交付金）【入力用】'!X68="","",'別紙様式3-2（交付金）【入力用】'!X68)</f>
        <v>0</v>
      </c>
      <c r="K60" s="235">
        <f>IF('別紙様式3-2（交付金）【入力用】'!Y68="","",'別紙様式3-2（交付金）【入力用】'!Y68)</f>
        <v>0</v>
      </c>
    </row>
    <row r="61" spans="1:11" ht="18" customHeight="1">
      <c r="A61" s="231"/>
      <c r="B61" s="237"/>
      <c r="C61" s="231">
        <f>IF(基本情報入力シート!B98="","",基本情報入力シート!B98)</f>
        <v>59</v>
      </c>
      <c r="D61" s="238"/>
      <c r="E61" s="239"/>
      <c r="F61" s="234" t="str">
        <f>IF(基本情報入力シート!C98="","",基本情報入力シート!C98)</f>
        <v/>
      </c>
      <c r="G61" s="234" t="str">
        <f>IF(基本情報入力シート!Y98="","",基本情報入力シート!Y98)</f>
        <v/>
      </c>
      <c r="H61" s="234" t="str">
        <f>IF(基本情報入力シート!X98="","",基本情報入力シート!X98)</f>
        <v/>
      </c>
      <c r="I61" s="240"/>
      <c r="J61" s="235">
        <f>IF('別紙様式3-2（交付金）【入力用】'!X69="","",'別紙様式3-2（交付金）【入力用】'!X69)</f>
        <v>0</v>
      </c>
      <c r="K61" s="235">
        <f>IF('別紙様式3-2（交付金）【入力用】'!Y69="","",'別紙様式3-2（交付金）【入力用】'!Y69)</f>
        <v>0</v>
      </c>
    </row>
    <row r="62" spans="1:11" ht="18" customHeight="1">
      <c r="A62" s="231"/>
      <c r="B62" s="237"/>
      <c r="C62" s="231">
        <f>IF(基本情報入力シート!B99="","",基本情報入力シート!B99)</f>
        <v>60</v>
      </c>
      <c r="D62" s="238"/>
      <c r="E62" s="239"/>
      <c r="F62" s="234" t="str">
        <f>IF(基本情報入力シート!C99="","",基本情報入力シート!C99)</f>
        <v/>
      </c>
      <c r="G62" s="234" t="str">
        <f>IF(基本情報入力シート!Y99="","",基本情報入力シート!Y99)</f>
        <v/>
      </c>
      <c r="H62" s="234" t="str">
        <f>IF(基本情報入力シート!X99="","",基本情報入力シート!X99)</f>
        <v/>
      </c>
      <c r="I62" s="240"/>
      <c r="J62" s="235">
        <f>IF('別紙様式3-2（交付金）【入力用】'!X70="","",'別紙様式3-2（交付金）【入力用】'!X70)</f>
        <v>0</v>
      </c>
      <c r="K62" s="235">
        <f>IF('別紙様式3-2（交付金）【入力用】'!Y70="","",'別紙様式3-2（交付金）【入力用】'!Y70)</f>
        <v>0</v>
      </c>
    </row>
    <row r="63" spans="1:11" ht="18" customHeight="1">
      <c r="A63" s="231"/>
      <c r="B63" s="237"/>
      <c r="C63" s="231">
        <f>IF(基本情報入力シート!B100="","",基本情報入力シート!B100)</f>
        <v>61</v>
      </c>
      <c r="D63" s="238"/>
      <c r="E63" s="239"/>
      <c r="F63" s="234" t="str">
        <f>IF(基本情報入力シート!C100="","",基本情報入力シート!C100)</f>
        <v/>
      </c>
      <c r="G63" s="234" t="str">
        <f>IF(基本情報入力シート!Y100="","",基本情報入力シート!Y100)</f>
        <v/>
      </c>
      <c r="H63" s="234" t="str">
        <f>IF(基本情報入力シート!X100="","",基本情報入力シート!X100)</f>
        <v/>
      </c>
      <c r="I63" s="240"/>
      <c r="J63" s="235">
        <f>IF('別紙様式3-2（交付金）【入力用】'!X71="","",'別紙様式3-2（交付金）【入力用】'!X71)</f>
        <v>0</v>
      </c>
      <c r="K63" s="235">
        <f>IF('別紙様式3-2（交付金）【入力用】'!Y71="","",'別紙様式3-2（交付金）【入力用】'!Y71)</f>
        <v>0</v>
      </c>
    </row>
    <row r="64" spans="1:11" ht="18" customHeight="1">
      <c r="A64" s="231"/>
      <c r="B64" s="237"/>
      <c r="C64" s="231">
        <f>IF(基本情報入力シート!B101="","",基本情報入力シート!B101)</f>
        <v>62</v>
      </c>
      <c r="D64" s="238"/>
      <c r="E64" s="239"/>
      <c r="F64" s="234" t="str">
        <f>IF(基本情報入力シート!C101="","",基本情報入力シート!C101)</f>
        <v/>
      </c>
      <c r="G64" s="234" t="str">
        <f>IF(基本情報入力シート!Y101="","",基本情報入力シート!Y101)</f>
        <v/>
      </c>
      <c r="H64" s="234" t="str">
        <f>IF(基本情報入力シート!X101="","",基本情報入力シート!X101)</f>
        <v/>
      </c>
      <c r="I64" s="240"/>
      <c r="J64" s="235">
        <f>IF('別紙様式3-2（交付金）【入力用】'!X72="","",'別紙様式3-2（交付金）【入力用】'!X72)</f>
        <v>0</v>
      </c>
      <c r="K64" s="235">
        <f>IF('別紙様式3-2（交付金）【入力用】'!Y72="","",'別紙様式3-2（交付金）【入力用】'!Y72)</f>
        <v>0</v>
      </c>
    </row>
    <row r="65" spans="1:11" ht="18" customHeight="1">
      <c r="A65" s="231"/>
      <c r="B65" s="237"/>
      <c r="C65" s="231">
        <f>IF(基本情報入力シート!B102="","",基本情報入力シート!B102)</f>
        <v>63</v>
      </c>
      <c r="D65" s="238"/>
      <c r="E65" s="239"/>
      <c r="F65" s="234" t="str">
        <f>IF(基本情報入力シート!C102="","",基本情報入力シート!C102)</f>
        <v/>
      </c>
      <c r="G65" s="234" t="str">
        <f>IF(基本情報入力シート!Y102="","",基本情報入力シート!Y102)</f>
        <v/>
      </c>
      <c r="H65" s="234" t="str">
        <f>IF(基本情報入力シート!X102="","",基本情報入力シート!X102)</f>
        <v/>
      </c>
      <c r="I65" s="240"/>
      <c r="J65" s="235">
        <f>IF('別紙様式3-2（交付金）【入力用】'!X73="","",'別紙様式3-2（交付金）【入力用】'!X73)</f>
        <v>0</v>
      </c>
      <c r="K65" s="235">
        <f>IF('別紙様式3-2（交付金）【入力用】'!Y73="","",'別紙様式3-2（交付金）【入力用】'!Y73)</f>
        <v>0</v>
      </c>
    </row>
    <row r="66" spans="1:11" ht="18" customHeight="1">
      <c r="A66" s="231"/>
      <c r="B66" s="237"/>
      <c r="C66" s="231">
        <f>IF(基本情報入力シート!B103="","",基本情報入力シート!B103)</f>
        <v>64</v>
      </c>
      <c r="D66" s="238"/>
      <c r="E66" s="239"/>
      <c r="F66" s="234" t="str">
        <f>IF(基本情報入力シート!C103="","",基本情報入力シート!C103)</f>
        <v/>
      </c>
      <c r="G66" s="234" t="str">
        <f>IF(基本情報入力シート!Y103="","",基本情報入力シート!Y103)</f>
        <v/>
      </c>
      <c r="H66" s="234" t="str">
        <f>IF(基本情報入力シート!X103="","",基本情報入力シート!X103)</f>
        <v/>
      </c>
      <c r="I66" s="240"/>
      <c r="J66" s="235">
        <f>IF('別紙様式3-2（交付金）【入力用】'!X74="","",'別紙様式3-2（交付金）【入力用】'!X74)</f>
        <v>0</v>
      </c>
      <c r="K66" s="235">
        <f>IF('別紙様式3-2（交付金）【入力用】'!Y74="","",'別紙様式3-2（交付金）【入力用】'!Y74)</f>
        <v>0</v>
      </c>
    </row>
    <row r="67" spans="1:11" ht="18" customHeight="1">
      <c r="A67" s="231"/>
      <c r="B67" s="237"/>
      <c r="C67" s="231">
        <f>IF(基本情報入力シート!B104="","",基本情報入力シート!B104)</f>
        <v>65</v>
      </c>
      <c r="D67" s="238"/>
      <c r="E67" s="239"/>
      <c r="F67" s="234" t="str">
        <f>IF(基本情報入力シート!C104="","",基本情報入力シート!C104)</f>
        <v/>
      </c>
      <c r="G67" s="234" t="str">
        <f>IF(基本情報入力シート!Y104="","",基本情報入力シート!Y104)</f>
        <v/>
      </c>
      <c r="H67" s="234" t="str">
        <f>IF(基本情報入力シート!X104="","",基本情報入力シート!X104)</f>
        <v/>
      </c>
      <c r="I67" s="240"/>
      <c r="J67" s="235">
        <f>IF('別紙様式3-2（交付金）【入力用】'!X75="","",'別紙様式3-2（交付金）【入力用】'!X75)</f>
        <v>0</v>
      </c>
      <c r="K67" s="235">
        <f>IF('別紙様式3-2（交付金）【入力用】'!Y75="","",'別紙様式3-2（交付金）【入力用】'!Y75)</f>
        <v>0</v>
      </c>
    </row>
    <row r="68" spans="1:11" ht="18" customHeight="1">
      <c r="A68" s="231"/>
      <c r="B68" s="237"/>
      <c r="C68" s="231">
        <f>IF(基本情報入力シート!B105="","",基本情報入力シート!B105)</f>
        <v>66</v>
      </c>
      <c r="D68" s="238"/>
      <c r="E68" s="239"/>
      <c r="F68" s="234" t="str">
        <f>IF(基本情報入力シート!C105="","",基本情報入力シート!C105)</f>
        <v/>
      </c>
      <c r="G68" s="234" t="str">
        <f>IF(基本情報入力シート!Y105="","",基本情報入力シート!Y105)</f>
        <v/>
      </c>
      <c r="H68" s="234" t="str">
        <f>IF(基本情報入力シート!X105="","",基本情報入力シート!X105)</f>
        <v/>
      </c>
      <c r="I68" s="240"/>
      <c r="J68" s="235">
        <f>IF('別紙様式3-2（交付金）【入力用】'!X76="","",'別紙様式3-2（交付金）【入力用】'!X76)</f>
        <v>0</v>
      </c>
      <c r="K68" s="235">
        <f>IF('別紙様式3-2（交付金）【入力用】'!Y76="","",'別紙様式3-2（交付金）【入力用】'!Y76)</f>
        <v>0</v>
      </c>
    </row>
    <row r="69" spans="1:11" ht="18" customHeight="1">
      <c r="A69" s="231"/>
      <c r="B69" s="237"/>
      <c r="C69" s="231">
        <f>IF(基本情報入力シート!B106="","",基本情報入力シート!B106)</f>
        <v>67</v>
      </c>
      <c r="D69" s="238"/>
      <c r="E69" s="239"/>
      <c r="F69" s="234" t="str">
        <f>IF(基本情報入力シート!C106="","",基本情報入力シート!C106)</f>
        <v/>
      </c>
      <c r="G69" s="234" t="str">
        <f>IF(基本情報入力シート!Y106="","",基本情報入力シート!Y106)</f>
        <v/>
      </c>
      <c r="H69" s="234" t="str">
        <f>IF(基本情報入力シート!X106="","",基本情報入力シート!X106)</f>
        <v/>
      </c>
      <c r="I69" s="240"/>
      <c r="J69" s="235">
        <f>IF('別紙様式3-2（交付金）【入力用】'!X77="","",'別紙様式3-2（交付金）【入力用】'!X77)</f>
        <v>0</v>
      </c>
      <c r="K69" s="235">
        <f>IF('別紙様式3-2（交付金）【入力用】'!Y77="","",'別紙様式3-2（交付金）【入力用】'!Y77)</f>
        <v>0</v>
      </c>
    </row>
    <row r="70" spans="1:11" ht="18" customHeight="1">
      <c r="A70" s="231"/>
      <c r="B70" s="237"/>
      <c r="C70" s="231">
        <f>IF(基本情報入力シート!B107="","",基本情報入力シート!B107)</f>
        <v>68</v>
      </c>
      <c r="D70" s="238"/>
      <c r="E70" s="239"/>
      <c r="F70" s="234" t="str">
        <f>IF(基本情報入力シート!C107="","",基本情報入力シート!C107)</f>
        <v/>
      </c>
      <c r="G70" s="234" t="str">
        <f>IF(基本情報入力シート!Y107="","",基本情報入力シート!Y107)</f>
        <v/>
      </c>
      <c r="H70" s="234" t="str">
        <f>IF(基本情報入力シート!X107="","",基本情報入力シート!X107)</f>
        <v/>
      </c>
      <c r="I70" s="240"/>
      <c r="J70" s="235">
        <f>IF('別紙様式3-2（交付金）【入力用】'!X78="","",'別紙様式3-2（交付金）【入力用】'!X78)</f>
        <v>0</v>
      </c>
      <c r="K70" s="235">
        <f>IF('別紙様式3-2（交付金）【入力用】'!Y78="","",'別紙様式3-2（交付金）【入力用】'!Y78)</f>
        <v>0</v>
      </c>
    </row>
    <row r="71" spans="1:11" ht="18" customHeight="1">
      <c r="A71" s="231"/>
      <c r="B71" s="237"/>
      <c r="C71" s="231">
        <f>IF(基本情報入力シート!B108="","",基本情報入力シート!B108)</f>
        <v>69</v>
      </c>
      <c r="D71" s="238"/>
      <c r="E71" s="239"/>
      <c r="F71" s="234" t="str">
        <f>IF(基本情報入力シート!C108="","",基本情報入力シート!C108)</f>
        <v/>
      </c>
      <c r="G71" s="234" t="str">
        <f>IF(基本情報入力シート!Y108="","",基本情報入力シート!Y108)</f>
        <v/>
      </c>
      <c r="H71" s="234" t="str">
        <f>IF(基本情報入力シート!X108="","",基本情報入力シート!X108)</f>
        <v/>
      </c>
      <c r="I71" s="240"/>
      <c r="J71" s="235">
        <f>IF('別紙様式3-2（交付金）【入力用】'!X79="","",'別紙様式3-2（交付金）【入力用】'!X79)</f>
        <v>0</v>
      </c>
      <c r="K71" s="235">
        <f>IF('別紙様式3-2（交付金）【入力用】'!Y79="","",'別紙様式3-2（交付金）【入力用】'!Y79)</f>
        <v>0</v>
      </c>
    </row>
    <row r="72" spans="1:11" ht="18" customHeight="1">
      <c r="A72" s="231"/>
      <c r="B72" s="237"/>
      <c r="C72" s="231">
        <f>IF(基本情報入力シート!B109="","",基本情報入力シート!B109)</f>
        <v>70</v>
      </c>
      <c r="D72" s="238"/>
      <c r="E72" s="239"/>
      <c r="F72" s="234" t="str">
        <f>IF(基本情報入力シート!C109="","",基本情報入力シート!C109)</f>
        <v/>
      </c>
      <c r="G72" s="234" t="str">
        <f>IF(基本情報入力シート!Y109="","",基本情報入力シート!Y109)</f>
        <v/>
      </c>
      <c r="H72" s="234" t="str">
        <f>IF(基本情報入力シート!X109="","",基本情報入力シート!X109)</f>
        <v/>
      </c>
      <c r="I72" s="240"/>
      <c r="J72" s="235">
        <f>IF('別紙様式3-2（交付金）【入力用】'!X80="","",'別紙様式3-2（交付金）【入力用】'!X80)</f>
        <v>0</v>
      </c>
      <c r="K72" s="235">
        <f>IF('別紙様式3-2（交付金）【入力用】'!Y80="","",'別紙様式3-2（交付金）【入力用】'!Y80)</f>
        <v>0</v>
      </c>
    </row>
    <row r="73" spans="1:11" ht="18" customHeight="1">
      <c r="A73" s="231"/>
      <c r="B73" s="237"/>
      <c r="C73" s="231">
        <f>IF(基本情報入力シート!B110="","",基本情報入力シート!B110)</f>
        <v>71</v>
      </c>
      <c r="D73" s="238"/>
      <c r="E73" s="239"/>
      <c r="F73" s="234" t="str">
        <f>IF(基本情報入力シート!C110="","",基本情報入力シート!C110)</f>
        <v/>
      </c>
      <c r="G73" s="234" t="str">
        <f>IF(基本情報入力シート!Y110="","",基本情報入力シート!Y110)</f>
        <v/>
      </c>
      <c r="H73" s="234" t="str">
        <f>IF(基本情報入力シート!X110="","",基本情報入力シート!X110)</f>
        <v/>
      </c>
      <c r="I73" s="240"/>
      <c r="J73" s="235">
        <f>IF('別紙様式3-2（交付金）【入力用】'!X81="","",'別紙様式3-2（交付金）【入力用】'!X81)</f>
        <v>0</v>
      </c>
      <c r="K73" s="235">
        <f>IF('別紙様式3-2（交付金）【入力用】'!Y81="","",'別紙様式3-2（交付金）【入力用】'!Y81)</f>
        <v>0</v>
      </c>
    </row>
    <row r="74" spans="1:11" ht="18" customHeight="1">
      <c r="A74" s="231"/>
      <c r="B74" s="237"/>
      <c r="C74" s="231">
        <f>IF(基本情報入力シート!B111="","",基本情報入力シート!B111)</f>
        <v>72</v>
      </c>
      <c r="D74" s="238"/>
      <c r="E74" s="239"/>
      <c r="F74" s="234" t="str">
        <f>IF(基本情報入力シート!C111="","",基本情報入力シート!C111)</f>
        <v/>
      </c>
      <c r="G74" s="234" t="str">
        <f>IF(基本情報入力シート!Y111="","",基本情報入力シート!Y111)</f>
        <v/>
      </c>
      <c r="H74" s="234" t="str">
        <f>IF(基本情報入力シート!X111="","",基本情報入力シート!X111)</f>
        <v/>
      </c>
      <c r="I74" s="240"/>
      <c r="J74" s="235">
        <f>IF('別紙様式3-2（交付金）【入力用】'!X82="","",'別紙様式3-2（交付金）【入力用】'!X82)</f>
        <v>0</v>
      </c>
      <c r="K74" s="235">
        <f>IF('別紙様式3-2（交付金）【入力用】'!Y82="","",'別紙様式3-2（交付金）【入力用】'!Y82)</f>
        <v>0</v>
      </c>
    </row>
    <row r="75" spans="1:11" ht="18" customHeight="1">
      <c r="A75" s="231"/>
      <c r="B75" s="237"/>
      <c r="C75" s="231">
        <f>IF(基本情報入力シート!B112="","",基本情報入力シート!B112)</f>
        <v>73</v>
      </c>
      <c r="D75" s="238"/>
      <c r="E75" s="239"/>
      <c r="F75" s="234" t="str">
        <f>IF(基本情報入力シート!C112="","",基本情報入力シート!C112)</f>
        <v/>
      </c>
      <c r="G75" s="234" t="str">
        <f>IF(基本情報入力シート!Y112="","",基本情報入力シート!Y112)</f>
        <v/>
      </c>
      <c r="H75" s="234" t="str">
        <f>IF(基本情報入力シート!X112="","",基本情報入力シート!X112)</f>
        <v/>
      </c>
      <c r="I75" s="240"/>
      <c r="J75" s="235">
        <f>IF('別紙様式3-2（交付金）【入力用】'!X83="","",'別紙様式3-2（交付金）【入力用】'!X83)</f>
        <v>0</v>
      </c>
      <c r="K75" s="235">
        <f>IF('別紙様式3-2（交付金）【入力用】'!Y83="","",'別紙様式3-2（交付金）【入力用】'!Y83)</f>
        <v>0</v>
      </c>
    </row>
    <row r="76" spans="1:11" ht="18" customHeight="1">
      <c r="A76" s="231"/>
      <c r="B76" s="237"/>
      <c r="C76" s="231">
        <f>IF(基本情報入力シート!B113="","",基本情報入力シート!B113)</f>
        <v>74</v>
      </c>
      <c r="D76" s="238"/>
      <c r="E76" s="239"/>
      <c r="F76" s="234" t="str">
        <f>IF(基本情報入力シート!C113="","",基本情報入力シート!C113)</f>
        <v/>
      </c>
      <c r="G76" s="234" t="str">
        <f>IF(基本情報入力シート!Y113="","",基本情報入力シート!Y113)</f>
        <v/>
      </c>
      <c r="H76" s="234" t="str">
        <f>IF(基本情報入力シート!X113="","",基本情報入力シート!X113)</f>
        <v/>
      </c>
      <c r="I76" s="240"/>
      <c r="J76" s="235">
        <f>IF('別紙様式3-2（交付金）【入力用】'!X84="","",'別紙様式3-2（交付金）【入力用】'!X84)</f>
        <v>0</v>
      </c>
      <c r="K76" s="235">
        <f>IF('別紙様式3-2（交付金）【入力用】'!Y84="","",'別紙様式3-2（交付金）【入力用】'!Y84)</f>
        <v>0</v>
      </c>
    </row>
    <row r="77" spans="1:11" ht="18" customHeight="1">
      <c r="A77" s="231"/>
      <c r="B77" s="237"/>
      <c r="C77" s="231">
        <f>IF(基本情報入力シート!B114="","",基本情報入力シート!B114)</f>
        <v>75</v>
      </c>
      <c r="D77" s="238"/>
      <c r="E77" s="239"/>
      <c r="F77" s="234" t="str">
        <f>IF(基本情報入力シート!C114="","",基本情報入力シート!C114)</f>
        <v/>
      </c>
      <c r="G77" s="234" t="str">
        <f>IF(基本情報入力シート!Y114="","",基本情報入力シート!Y114)</f>
        <v/>
      </c>
      <c r="H77" s="234" t="str">
        <f>IF(基本情報入力シート!X114="","",基本情報入力シート!X114)</f>
        <v/>
      </c>
      <c r="I77" s="240"/>
      <c r="J77" s="235">
        <f>IF('別紙様式3-2（交付金）【入力用】'!X85="","",'別紙様式3-2（交付金）【入力用】'!X85)</f>
        <v>0</v>
      </c>
      <c r="K77" s="235">
        <f>IF('別紙様式3-2（交付金）【入力用】'!Y85="","",'別紙様式3-2（交付金）【入力用】'!Y85)</f>
        <v>0</v>
      </c>
    </row>
    <row r="78" spans="1:11" ht="18" customHeight="1">
      <c r="A78" s="231"/>
      <c r="B78" s="237"/>
      <c r="C78" s="231">
        <f>IF(基本情報入力シート!B115="","",基本情報入力シート!B115)</f>
        <v>76</v>
      </c>
      <c r="D78" s="238"/>
      <c r="E78" s="239"/>
      <c r="F78" s="234" t="str">
        <f>IF(基本情報入力シート!C115="","",基本情報入力シート!C115)</f>
        <v/>
      </c>
      <c r="G78" s="234" t="str">
        <f>IF(基本情報入力シート!Y115="","",基本情報入力シート!Y115)</f>
        <v/>
      </c>
      <c r="H78" s="234" t="str">
        <f>IF(基本情報入力シート!X115="","",基本情報入力シート!X115)</f>
        <v/>
      </c>
      <c r="I78" s="240"/>
      <c r="J78" s="235">
        <f>IF('別紙様式3-2（交付金）【入力用】'!X86="","",'別紙様式3-2（交付金）【入力用】'!X86)</f>
        <v>0</v>
      </c>
      <c r="K78" s="235">
        <f>IF('別紙様式3-2（交付金）【入力用】'!Y86="","",'別紙様式3-2（交付金）【入力用】'!Y86)</f>
        <v>0</v>
      </c>
    </row>
    <row r="79" spans="1:11" ht="18" customHeight="1">
      <c r="A79" s="231"/>
      <c r="B79" s="237"/>
      <c r="C79" s="231">
        <f>IF(基本情報入力シート!B116="","",基本情報入力シート!B116)</f>
        <v>77</v>
      </c>
      <c r="D79" s="238"/>
      <c r="E79" s="239"/>
      <c r="F79" s="234" t="str">
        <f>IF(基本情報入力シート!C116="","",基本情報入力シート!C116)</f>
        <v/>
      </c>
      <c r="G79" s="234" t="str">
        <f>IF(基本情報入力シート!Y116="","",基本情報入力シート!Y116)</f>
        <v/>
      </c>
      <c r="H79" s="234" t="str">
        <f>IF(基本情報入力シート!X116="","",基本情報入力シート!X116)</f>
        <v/>
      </c>
      <c r="I79" s="240"/>
      <c r="J79" s="235">
        <f>IF('別紙様式3-2（交付金）【入力用】'!X87="","",'別紙様式3-2（交付金）【入力用】'!X87)</f>
        <v>0</v>
      </c>
      <c r="K79" s="235">
        <f>IF('別紙様式3-2（交付金）【入力用】'!Y87="","",'別紙様式3-2（交付金）【入力用】'!Y87)</f>
        <v>0</v>
      </c>
    </row>
    <row r="80" spans="1:11" ht="18" customHeight="1">
      <c r="A80" s="231"/>
      <c r="B80" s="237"/>
      <c r="C80" s="231">
        <f>IF(基本情報入力シート!B117="","",基本情報入力シート!B117)</f>
        <v>78</v>
      </c>
      <c r="D80" s="238"/>
      <c r="E80" s="239"/>
      <c r="F80" s="234" t="str">
        <f>IF(基本情報入力シート!C117="","",基本情報入力シート!C117)</f>
        <v/>
      </c>
      <c r="G80" s="234" t="str">
        <f>IF(基本情報入力シート!Y117="","",基本情報入力シート!Y117)</f>
        <v/>
      </c>
      <c r="H80" s="234" t="str">
        <f>IF(基本情報入力シート!X117="","",基本情報入力シート!X117)</f>
        <v/>
      </c>
      <c r="I80" s="240"/>
      <c r="J80" s="235">
        <f>IF('別紙様式3-2（交付金）【入力用】'!X88="","",'別紙様式3-2（交付金）【入力用】'!X88)</f>
        <v>0</v>
      </c>
      <c r="K80" s="235">
        <f>IF('別紙様式3-2（交付金）【入力用】'!Y88="","",'別紙様式3-2（交付金）【入力用】'!Y88)</f>
        <v>0</v>
      </c>
    </row>
    <row r="81" spans="1:11" ht="18" customHeight="1">
      <c r="A81" s="231"/>
      <c r="B81" s="237"/>
      <c r="C81" s="231">
        <f>IF(基本情報入力シート!B118="","",基本情報入力シート!B118)</f>
        <v>79</v>
      </c>
      <c r="D81" s="238"/>
      <c r="E81" s="239"/>
      <c r="F81" s="234" t="str">
        <f>IF(基本情報入力シート!C118="","",基本情報入力シート!C118)</f>
        <v/>
      </c>
      <c r="G81" s="234" t="str">
        <f>IF(基本情報入力シート!Y118="","",基本情報入力シート!Y118)</f>
        <v/>
      </c>
      <c r="H81" s="234" t="str">
        <f>IF(基本情報入力シート!X118="","",基本情報入力シート!X118)</f>
        <v/>
      </c>
      <c r="I81" s="240"/>
      <c r="J81" s="235">
        <f>IF('別紙様式3-2（交付金）【入力用】'!X89="","",'別紙様式3-2（交付金）【入力用】'!X89)</f>
        <v>0</v>
      </c>
      <c r="K81" s="235">
        <f>IF('別紙様式3-2（交付金）【入力用】'!Y89="","",'別紙様式3-2（交付金）【入力用】'!Y89)</f>
        <v>0</v>
      </c>
    </row>
    <row r="82" spans="1:11" ht="18" customHeight="1">
      <c r="A82" s="231"/>
      <c r="B82" s="237"/>
      <c r="C82" s="231">
        <f>IF(基本情報入力シート!B119="","",基本情報入力シート!B119)</f>
        <v>80</v>
      </c>
      <c r="D82" s="238"/>
      <c r="E82" s="239"/>
      <c r="F82" s="234" t="str">
        <f>IF(基本情報入力シート!C119="","",基本情報入力シート!C119)</f>
        <v/>
      </c>
      <c r="G82" s="234" t="str">
        <f>IF(基本情報入力シート!Y119="","",基本情報入力シート!Y119)</f>
        <v/>
      </c>
      <c r="H82" s="234" t="str">
        <f>IF(基本情報入力シート!X119="","",基本情報入力シート!X119)</f>
        <v/>
      </c>
      <c r="I82" s="240"/>
      <c r="J82" s="235">
        <f>IF('別紙様式3-2（交付金）【入力用】'!X90="","",'別紙様式3-2（交付金）【入力用】'!X90)</f>
        <v>0</v>
      </c>
      <c r="K82" s="235">
        <f>IF('別紙様式3-2（交付金）【入力用】'!Y90="","",'別紙様式3-2（交付金）【入力用】'!Y90)</f>
        <v>0</v>
      </c>
    </row>
    <row r="83" spans="1:11" ht="18" customHeight="1">
      <c r="A83" s="231"/>
      <c r="B83" s="237"/>
      <c r="C83" s="231">
        <f>IF(基本情報入力シート!B120="","",基本情報入力シート!B120)</f>
        <v>81</v>
      </c>
      <c r="D83" s="238"/>
      <c r="E83" s="239"/>
      <c r="F83" s="234" t="str">
        <f>IF(基本情報入力シート!C120="","",基本情報入力シート!C120)</f>
        <v/>
      </c>
      <c r="G83" s="234" t="str">
        <f>IF(基本情報入力シート!Y120="","",基本情報入力シート!Y120)</f>
        <v/>
      </c>
      <c r="H83" s="234" t="str">
        <f>IF(基本情報入力シート!X120="","",基本情報入力シート!X120)</f>
        <v/>
      </c>
      <c r="I83" s="240"/>
      <c r="J83" s="235">
        <f>IF('別紙様式3-2（交付金）【入力用】'!X91="","",'別紙様式3-2（交付金）【入力用】'!X91)</f>
        <v>0</v>
      </c>
      <c r="K83" s="235">
        <f>IF('別紙様式3-2（交付金）【入力用】'!Y91="","",'別紙様式3-2（交付金）【入力用】'!Y91)</f>
        <v>0</v>
      </c>
    </row>
    <row r="84" spans="1:11" ht="18" customHeight="1">
      <c r="A84" s="231"/>
      <c r="B84" s="237"/>
      <c r="C84" s="231">
        <f>IF(基本情報入力シート!B121="","",基本情報入力シート!B121)</f>
        <v>82</v>
      </c>
      <c r="D84" s="238"/>
      <c r="E84" s="239"/>
      <c r="F84" s="234" t="str">
        <f>IF(基本情報入力シート!C121="","",基本情報入力シート!C121)</f>
        <v/>
      </c>
      <c r="G84" s="234" t="str">
        <f>IF(基本情報入力シート!Y121="","",基本情報入力シート!Y121)</f>
        <v/>
      </c>
      <c r="H84" s="234" t="str">
        <f>IF(基本情報入力シート!X121="","",基本情報入力シート!X121)</f>
        <v/>
      </c>
      <c r="I84" s="240"/>
      <c r="J84" s="235">
        <f>IF('別紙様式3-2（交付金）【入力用】'!X92="","",'別紙様式3-2（交付金）【入力用】'!X92)</f>
        <v>0</v>
      </c>
      <c r="K84" s="235">
        <f>IF('別紙様式3-2（交付金）【入力用】'!Y92="","",'別紙様式3-2（交付金）【入力用】'!Y92)</f>
        <v>0</v>
      </c>
    </row>
    <row r="85" spans="1:11" ht="18" customHeight="1">
      <c r="A85" s="231"/>
      <c r="B85" s="237"/>
      <c r="C85" s="231">
        <f>IF(基本情報入力シート!B122="","",基本情報入力シート!B122)</f>
        <v>83</v>
      </c>
      <c r="D85" s="238"/>
      <c r="E85" s="239"/>
      <c r="F85" s="234" t="str">
        <f>IF(基本情報入力シート!C122="","",基本情報入力シート!C122)</f>
        <v/>
      </c>
      <c r="G85" s="234" t="str">
        <f>IF(基本情報入力シート!Y122="","",基本情報入力シート!Y122)</f>
        <v/>
      </c>
      <c r="H85" s="234" t="str">
        <f>IF(基本情報入力シート!X122="","",基本情報入力シート!X122)</f>
        <v/>
      </c>
      <c r="I85" s="240"/>
      <c r="J85" s="235">
        <f>IF('別紙様式3-2（交付金）【入力用】'!X93="","",'別紙様式3-2（交付金）【入力用】'!X93)</f>
        <v>0</v>
      </c>
      <c r="K85" s="235">
        <f>IF('別紙様式3-2（交付金）【入力用】'!Y93="","",'別紙様式3-2（交付金）【入力用】'!Y93)</f>
        <v>0</v>
      </c>
    </row>
    <row r="86" spans="1:11" ht="18" customHeight="1">
      <c r="A86" s="231"/>
      <c r="B86" s="237"/>
      <c r="C86" s="231">
        <f>IF(基本情報入力シート!B123="","",基本情報入力シート!B123)</f>
        <v>84</v>
      </c>
      <c r="D86" s="238"/>
      <c r="E86" s="239"/>
      <c r="F86" s="234" t="str">
        <f>IF(基本情報入力シート!C123="","",基本情報入力シート!C123)</f>
        <v/>
      </c>
      <c r="G86" s="234" t="str">
        <f>IF(基本情報入力シート!Y123="","",基本情報入力シート!Y123)</f>
        <v/>
      </c>
      <c r="H86" s="234" t="str">
        <f>IF(基本情報入力シート!X123="","",基本情報入力シート!X123)</f>
        <v/>
      </c>
      <c r="I86" s="240"/>
      <c r="J86" s="235">
        <f>IF('別紙様式3-2（交付金）【入力用】'!X94="","",'別紙様式3-2（交付金）【入力用】'!X94)</f>
        <v>0</v>
      </c>
      <c r="K86" s="235">
        <f>IF('別紙様式3-2（交付金）【入力用】'!Y94="","",'別紙様式3-2（交付金）【入力用】'!Y94)</f>
        <v>0</v>
      </c>
    </row>
    <row r="87" spans="1:11" ht="18" customHeight="1">
      <c r="A87" s="231"/>
      <c r="B87" s="237"/>
      <c r="C87" s="231">
        <f>IF(基本情報入力シート!B124="","",基本情報入力シート!B124)</f>
        <v>85</v>
      </c>
      <c r="D87" s="238"/>
      <c r="E87" s="239"/>
      <c r="F87" s="234" t="str">
        <f>IF(基本情報入力シート!C124="","",基本情報入力シート!C124)</f>
        <v/>
      </c>
      <c r="G87" s="234" t="str">
        <f>IF(基本情報入力シート!Y124="","",基本情報入力シート!Y124)</f>
        <v/>
      </c>
      <c r="H87" s="234" t="str">
        <f>IF(基本情報入力シート!X124="","",基本情報入力シート!X124)</f>
        <v/>
      </c>
      <c r="I87" s="240"/>
      <c r="J87" s="235">
        <f>IF('別紙様式3-2（交付金）【入力用】'!X95="","",'別紙様式3-2（交付金）【入力用】'!X95)</f>
        <v>0</v>
      </c>
      <c r="K87" s="235">
        <f>IF('別紙様式3-2（交付金）【入力用】'!Y95="","",'別紙様式3-2（交付金）【入力用】'!Y95)</f>
        <v>0</v>
      </c>
    </row>
    <row r="88" spans="1:11" ht="18" customHeight="1">
      <c r="A88" s="231"/>
      <c r="B88" s="237"/>
      <c r="C88" s="231">
        <f>IF(基本情報入力シート!B125="","",基本情報入力シート!B125)</f>
        <v>86</v>
      </c>
      <c r="D88" s="238"/>
      <c r="E88" s="239"/>
      <c r="F88" s="234" t="str">
        <f>IF(基本情報入力シート!C125="","",基本情報入力シート!C125)</f>
        <v/>
      </c>
      <c r="G88" s="234" t="str">
        <f>IF(基本情報入力シート!Y125="","",基本情報入力シート!Y125)</f>
        <v/>
      </c>
      <c r="H88" s="234" t="str">
        <f>IF(基本情報入力シート!X125="","",基本情報入力シート!X125)</f>
        <v/>
      </c>
      <c r="I88" s="240"/>
      <c r="J88" s="235">
        <f>IF('別紙様式3-2（交付金）【入力用】'!X96="","",'別紙様式3-2（交付金）【入力用】'!X96)</f>
        <v>0</v>
      </c>
      <c r="K88" s="235">
        <f>IF('別紙様式3-2（交付金）【入力用】'!Y96="","",'別紙様式3-2（交付金）【入力用】'!Y96)</f>
        <v>0</v>
      </c>
    </row>
    <row r="89" spans="1:11" ht="18" customHeight="1">
      <c r="A89" s="241"/>
      <c r="B89" s="242"/>
      <c r="C89" s="231">
        <f>IF(基本情報入力シート!B126="","",基本情報入力シート!B126)</f>
        <v>87</v>
      </c>
      <c r="D89" s="238"/>
      <c r="E89" s="239"/>
      <c r="F89" s="234" t="str">
        <f>IF(基本情報入力シート!C126="","",基本情報入力シート!C126)</f>
        <v/>
      </c>
      <c r="G89" s="234" t="str">
        <f>IF(基本情報入力シート!Y126="","",基本情報入力シート!Y126)</f>
        <v/>
      </c>
      <c r="H89" s="234" t="str">
        <f>IF(基本情報入力シート!X126="","",基本情報入力シート!X126)</f>
        <v/>
      </c>
      <c r="I89" s="240"/>
      <c r="J89" s="235">
        <f>IF('別紙様式3-2（交付金）【入力用】'!X97="","",'別紙様式3-2（交付金）【入力用】'!X97)</f>
        <v>0</v>
      </c>
      <c r="K89" s="235">
        <f>IF('別紙様式3-2（交付金）【入力用】'!Y97="","",'別紙様式3-2（交付金）【入力用】'!Y97)</f>
        <v>0</v>
      </c>
    </row>
    <row r="90" spans="1:11" ht="18" customHeight="1">
      <c r="A90" s="231"/>
      <c r="B90" s="237"/>
      <c r="C90" s="231">
        <f>IF(基本情報入力シート!B127="","",基本情報入力シート!B127)</f>
        <v>88</v>
      </c>
      <c r="D90" s="238"/>
      <c r="E90" s="239"/>
      <c r="F90" s="234" t="str">
        <f>IF(基本情報入力シート!C127="","",基本情報入力シート!C127)</f>
        <v/>
      </c>
      <c r="G90" s="234" t="str">
        <f>IF(基本情報入力シート!Y127="","",基本情報入力シート!Y127)</f>
        <v/>
      </c>
      <c r="H90" s="234" t="str">
        <f>IF(基本情報入力シート!X127="","",基本情報入力シート!X127)</f>
        <v/>
      </c>
      <c r="I90" s="240"/>
      <c r="J90" s="235">
        <f>IF('別紙様式3-2（交付金）【入力用】'!X98="","",'別紙様式3-2（交付金）【入力用】'!X98)</f>
        <v>0</v>
      </c>
      <c r="K90" s="235">
        <f>IF('別紙様式3-2（交付金）【入力用】'!Y98="","",'別紙様式3-2（交付金）【入力用】'!Y98)</f>
        <v>0</v>
      </c>
    </row>
    <row r="91" spans="1:11" ht="18" customHeight="1">
      <c r="A91" s="231"/>
      <c r="B91" s="237"/>
      <c r="C91" s="231">
        <f>IF(基本情報入力シート!B128="","",基本情報入力シート!B128)</f>
        <v>89</v>
      </c>
      <c r="D91" s="238"/>
      <c r="E91" s="239"/>
      <c r="F91" s="234" t="str">
        <f>IF(基本情報入力シート!C128="","",基本情報入力シート!C128)</f>
        <v/>
      </c>
      <c r="G91" s="234" t="str">
        <f>IF(基本情報入力シート!Y128="","",基本情報入力シート!Y128)</f>
        <v/>
      </c>
      <c r="H91" s="234" t="str">
        <f>IF(基本情報入力シート!X128="","",基本情報入力シート!X128)</f>
        <v/>
      </c>
      <c r="I91" s="240"/>
      <c r="J91" s="235">
        <f>IF('別紙様式3-2（交付金）【入力用】'!X99="","",'別紙様式3-2（交付金）【入力用】'!X99)</f>
        <v>0</v>
      </c>
      <c r="K91" s="235">
        <f>IF('別紙様式3-2（交付金）【入力用】'!Y99="","",'別紙様式3-2（交付金）【入力用】'!Y99)</f>
        <v>0</v>
      </c>
    </row>
    <row r="92" spans="1:11" ht="18" customHeight="1">
      <c r="A92" s="231"/>
      <c r="B92" s="237"/>
      <c r="C92" s="231">
        <f>IF(基本情報入力シート!B129="","",基本情報入力シート!B129)</f>
        <v>90</v>
      </c>
      <c r="D92" s="238"/>
      <c r="E92" s="239"/>
      <c r="F92" s="234" t="str">
        <f>IF(基本情報入力シート!C129="","",基本情報入力シート!C129)</f>
        <v/>
      </c>
      <c r="G92" s="234" t="str">
        <f>IF(基本情報入力シート!Y129="","",基本情報入力シート!Y129)</f>
        <v/>
      </c>
      <c r="H92" s="234" t="str">
        <f>IF(基本情報入力シート!X129="","",基本情報入力シート!X129)</f>
        <v/>
      </c>
      <c r="I92" s="240"/>
      <c r="J92" s="235">
        <f>IF('別紙様式3-2（交付金）【入力用】'!X100="","",'別紙様式3-2（交付金）【入力用】'!X100)</f>
        <v>0</v>
      </c>
      <c r="K92" s="235">
        <f>IF('別紙様式3-2（交付金）【入力用】'!Y100="","",'別紙様式3-2（交付金）【入力用】'!Y100)</f>
        <v>0</v>
      </c>
    </row>
    <row r="93" spans="1:11" ht="18" customHeight="1">
      <c r="A93" s="231"/>
      <c r="B93" s="237"/>
      <c r="C93" s="231">
        <f>IF(基本情報入力シート!B130="","",基本情報入力シート!B130)</f>
        <v>91</v>
      </c>
      <c r="D93" s="238"/>
      <c r="E93" s="239"/>
      <c r="F93" s="234" t="str">
        <f>IF(基本情報入力シート!C130="","",基本情報入力シート!C130)</f>
        <v/>
      </c>
      <c r="G93" s="234" t="str">
        <f>IF(基本情報入力シート!Y130="","",基本情報入力シート!Y130)</f>
        <v/>
      </c>
      <c r="H93" s="234" t="str">
        <f>IF(基本情報入力シート!X130="","",基本情報入力シート!X130)</f>
        <v/>
      </c>
      <c r="I93" s="240"/>
      <c r="J93" s="235">
        <f>IF('別紙様式3-2（交付金）【入力用】'!X101="","",'別紙様式3-2（交付金）【入力用】'!X101)</f>
        <v>0</v>
      </c>
      <c r="K93" s="235">
        <f>IF('別紙様式3-2（交付金）【入力用】'!Y101="","",'別紙様式3-2（交付金）【入力用】'!Y101)</f>
        <v>0</v>
      </c>
    </row>
    <row r="94" spans="1:11" ht="18" customHeight="1">
      <c r="A94" s="231"/>
      <c r="B94" s="237"/>
      <c r="C94" s="231">
        <f>IF(基本情報入力シート!B131="","",基本情報入力シート!B131)</f>
        <v>92</v>
      </c>
      <c r="D94" s="238"/>
      <c r="E94" s="239"/>
      <c r="F94" s="234" t="str">
        <f>IF(基本情報入力シート!C131="","",基本情報入力シート!C131)</f>
        <v/>
      </c>
      <c r="G94" s="234" t="str">
        <f>IF(基本情報入力シート!Y131="","",基本情報入力シート!Y131)</f>
        <v/>
      </c>
      <c r="H94" s="234" t="str">
        <f>IF(基本情報入力シート!X131="","",基本情報入力シート!X131)</f>
        <v/>
      </c>
      <c r="I94" s="240"/>
      <c r="J94" s="235">
        <f>IF('別紙様式3-2（交付金）【入力用】'!X102="","",'別紙様式3-2（交付金）【入力用】'!X102)</f>
        <v>0</v>
      </c>
      <c r="K94" s="235">
        <f>IF('別紙様式3-2（交付金）【入力用】'!Y102="","",'別紙様式3-2（交付金）【入力用】'!Y102)</f>
        <v>0</v>
      </c>
    </row>
    <row r="95" spans="1:11" ht="18" customHeight="1">
      <c r="A95" s="231"/>
      <c r="B95" s="237"/>
      <c r="C95" s="231">
        <f>IF(基本情報入力シート!B132="","",基本情報入力シート!B132)</f>
        <v>93</v>
      </c>
      <c r="D95" s="238"/>
      <c r="E95" s="239"/>
      <c r="F95" s="234" t="str">
        <f>IF(基本情報入力シート!C132="","",基本情報入力シート!C132)</f>
        <v/>
      </c>
      <c r="G95" s="234" t="str">
        <f>IF(基本情報入力シート!Y132="","",基本情報入力シート!Y132)</f>
        <v/>
      </c>
      <c r="H95" s="234" t="str">
        <f>IF(基本情報入力シート!X132="","",基本情報入力シート!X132)</f>
        <v/>
      </c>
      <c r="I95" s="240"/>
      <c r="J95" s="235">
        <f>IF('別紙様式3-2（交付金）【入力用】'!X103="","",'別紙様式3-2（交付金）【入力用】'!X103)</f>
        <v>0</v>
      </c>
      <c r="K95" s="235">
        <f>IF('別紙様式3-2（交付金）【入力用】'!Y103="","",'別紙様式3-2（交付金）【入力用】'!Y103)</f>
        <v>0</v>
      </c>
    </row>
    <row r="96" spans="1:11" ht="18" customHeight="1">
      <c r="A96" s="231"/>
      <c r="B96" s="237"/>
      <c r="C96" s="231">
        <f>IF(基本情報入力シート!B133="","",基本情報入力シート!B133)</f>
        <v>94</v>
      </c>
      <c r="D96" s="238"/>
      <c r="E96" s="239"/>
      <c r="F96" s="234" t="str">
        <f>IF(基本情報入力シート!C133="","",基本情報入力シート!C133)</f>
        <v/>
      </c>
      <c r="G96" s="234" t="str">
        <f>IF(基本情報入力シート!Y133="","",基本情報入力シート!Y133)</f>
        <v/>
      </c>
      <c r="H96" s="234" t="str">
        <f>IF(基本情報入力シート!X133="","",基本情報入力シート!X133)</f>
        <v/>
      </c>
      <c r="I96" s="240"/>
      <c r="J96" s="235">
        <f>IF('別紙様式3-2（交付金）【入力用】'!X104="","",'別紙様式3-2（交付金）【入力用】'!X104)</f>
        <v>0</v>
      </c>
      <c r="K96" s="235">
        <f>IF('別紙様式3-2（交付金）【入力用】'!Y104="","",'別紙様式3-2（交付金）【入力用】'!Y104)</f>
        <v>0</v>
      </c>
    </row>
    <row r="97" spans="1:11" ht="18" customHeight="1">
      <c r="A97" s="231"/>
      <c r="B97" s="237"/>
      <c r="C97" s="231">
        <f>IF(基本情報入力シート!B134="","",基本情報入力シート!B134)</f>
        <v>95</v>
      </c>
      <c r="D97" s="238"/>
      <c r="E97" s="239"/>
      <c r="F97" s="234" t="str">
        <f>IF(基本情報入力シート!C134="","",基本情報入力シート!C134)</f>
        <v/>
      </c>
      <c r="G97" s="234" t="str">
        <f>IF(基本情報入力シート!Y134="","",基本情報入力シート!Y134)</f>
        <v/>
      </c>
      <c r="H97" s="234" t="str">
        <f>IF(基本情報入力シート!X134="","",基本情報入力シート!X134)</f>
        <v/>
      </c>
      <c r="I97" s="240"/>
      <c r="J97" s="235">
        <f>IF('別紙様式3-2（交付金）【入力用】'!X105="","",'別紙様式3-2（交付金）【入力用】'!X105)</f>
        <v>0</v>
      </c>
      <c r="K97" s="235">
        <f>IF('別紙様式3-2（交付金）【入力用】'!Y105="","",'別紙様式3-2（交付金）【入力用】'!Y105)</f>
        <v>0</v>
      </c>
    </row>
    <row r="98" spans="1:11" ht="18" customHeight="1">
      <c r="A98" s="231"/>
      <c r="B98" s="237"/>
      <c r="C98" s="231">
        <f>IF(基本情報入力シート!B135="","",基本情報入力シート!B135)</f>
        <v>96</v>
      </c>
      <c r="D98" s="238"/>
      <c r="E98" s="239"/>
      <c r="F98" s="234" t="str">
        <f>IF(基本情報入力シート!C135="","",基本情報入力シート!C135)</f>
        <v/>
      </c>
      <c r="G98" s="234" t="str">
        <f>IF(基本情報入力シート!Y135="","",基本情報入力シート!Y135)</f>
        <v/>
      </c>
      <c r="H98" s="234" t="str">
        <f>IF(基本情報入力シート!X135="","",基本情報入力シート!X135)</f>
        <v/>
      </c>
      <c r="I98" s="240"/>
      <c r="J98" s="235">
        <f>IF('別紙様式3-2（交付金）【入力用】'!X106="","",'別紙様式3-2（交付金）【入力用】'!X106)</f>
        <v>0</v>
      </c>
      <c r="K98" s="235">
        <f>IF('別紙様式3-2（交付金）【入力用】'!Y106="","",'別紙様式3-2（交付金）【入力用】'!Y106)</f>
        <v>0</v>
      </c>
    </row>
    <row r="99" spans="1:11" ht="18" customHeight="1">
      <c r="A99" s="231"/>
      <c r="B99" s="237"/>
      <c r="C99" s="231">
        <f>IF(基本情報入力シート!B136="","",基本情報入力シート!B136)</f>
        <v>97</v>
      </c>
      <c r="D99" s="238"/>
      <c r="E99" s="239"/>
      <c r="F99" s="234" t="str">
        <f>IF(基本情報入力シート!C136="","",基本情報入力シート!C136)</f>
        <v/>
      </c>
      <c r="G99" s="234" t="str">
        <f>IF(基本情報入力シート!Y136="","",基本情報入力シート!Y136)</f>
        <v/>
      </c>
      <c r="H99" s="234" t="str">
        <f>IF(基本情報入力シート!X136="","",基本情報入力シート!X136)</f>
        <v/>
      </c>
      <c r="I99" s="240"/>
      <c r="J99" s="235">
        <f>IF('別紙様式3-2（交付金）【入力用】'!X107="","",'別紙様式3-2（交付金）【入力用】'!X107)</f>
        <v>0</v>
      </c>
      <c r="K99" s="235">
        <f>IF('別紙様式3-2（交付金）【入力用】'!Y107="","",'別紙様式3-2（交付金）【入力用】'!Y107)</f>
        <v>0</v>
      </c>
    </row>
    <row r="100" spans="1:11" ht="18" customHeight="1">
      <c r="A100" s="231"/>
      <c r="B100" s="237"/>
      <c r="C100" s="231">
        <f>IF(基本情報入力シート!B137="","",基本情報入力シート!B137)</f>
        <v>98</v>
      </c>
      <c r="D100" s="238"/>
      <c r="E100" s="239"/>
      <c r="F100" s="234" t="str">
        <f>IF(基本情報入力シート!C137="","",基本情報入力シート!C137)</f>
        <v/>
      </c>
      <c r="G100" s="234" t="str">
        <f>IF(基本情報入力シート!Y137="","",基本情報入力シート!Y137)</f>
        <v/>
      </c>
      <c r="H100" s="234" t="str">
        <f>IF(基本情報入力シート!X137="","",基本情報入力シート!X137)</f>
        <v/>
      </c>
      <c r="I100" s="240"/>
      <c r="J100" s="235">
        <f>IF('別紙様式3-2（交付金）【入力用】'!X108="","",'別紙様式3-2（交付金）【入力用】'!X108)</f>
        <v>0</v>
      </c>
      <c r="K100" s="235">
        <f>IF('別紙様式3-2（交付金）【入力用】'!Y108="","",'別紙様式3-2（交付金）【入力用】'!Y108)</f>
        <v>0</v>
      </c>
    </row>
    <row r="101" spans="1:11" ht="18" customHeight="1">
      <c r="A101" s="231"/>
      <c r="B101" s="237"/>
      <c r="C101" s="231">
        <f>IF(基本情報入力シート!B138="","",基本情報入力シート!B138)</f>
        <v>99</v>
      </c>
      <c r="D101" s="238"/>
      <c r="E101" s="239"/>
      <c r="F101" s="234" t="str">
        <f>IF(基本情報入力シート!C138="","",基本情報入力シート!C138)</f>
        <v/>
      </c>
      <c r="G101" s="234" t="str">
        <f>IF(基本情報入力シート!Y138="","",基本情報入力シート!Y138)</f>
        <v/>
      </c>
      <c r="H101" s="234" t="str">
        <f>IF(基本情報入力シート!X138="","",基本情報入力シート!X138)</f>
        <v/>
      </c>
      <c r="I101" s="240"/>
      <c r="J101" s="235">
        <f>IF('別紙様式3-2（交付金）【入力用】'!X109="","",'別紙様式3-2（交付金）【入力用】'!X109)</f>
        <v>0</v>
      </c>
      <c r="K101" s="235">
        <f>IF('別紙様式3-2（交付金）【入力用】'!Y109="","",'別紙様式3-2（交付金）【入力用】'!Y109)</f>
        <v>0</v>
      </c>
    </row>
    <row r="102" spans="1:11" ht="18" customHeight="1">
      <c r="A102" s="231"/>
      <c r="B102" s="237"/>
      <c r="C102" s="231">
        <f>IF(基本情報入力シート!B139="","",基本情報入力シート!B139)</f>
        <v>100</v>
      </c>
      <c r="D102" s="238"/>
      <c r="E102" s="239"/>
      <c r="F102" s="234" t="str">
        <f>IF(基本情報入力シート!C139="","",基本情報入力シート!C139)</f>
        <v/>
      </c>
      <c r="G102" s="234" t="str">
        <f>IF(基本情報入力シート!Y139="","",基本情報入力シート!Y139)</f>
        <v/>
      </c>
      <c r="H102" s="234" t="str">
        <f>IF(基本情報入力シート!X139="","",基本情報入力シート!X139)</f>
        <v/>
      </c>
      <c r="I102" s="240"/>
      <c r="J102" s="235">
        <f>IF('別紙様式3-2（交付金）【入力用】'!X110="","",'別紙様式3-2（交付金）【入力用】'!X110)</f>
        <v>0</v>
      </c>
      <c r="K102" s="235">
        <f>IF('別紙様式3-2（交付金）【入力用】'!Y110="","",'別紙様式3-2（交付金）【入力用】'!Y110)</f>
        <v>0</v>
      </c>
    </row>
  </sheetData>
  <sheetProtection selectLockedCells="1" selectUnlockedCells="1"/>
  <mergeCells count="5">
    <mergeCell ref="E1:E2"/>
    <mergeCell ref="A1:A2"/>
    <mergeCell ref="B1:B2"/>
    <mergeCell ref="C1:C2"/>
    <mergeCell ref="D1:D2"/>
  </mergeCells>
  <phoneticPr fontId="7"/>
  <printOptions horizontalCentered="1"/>
  <pageMargins left="0.39370078740157483" right="0.39370078740157483" top="0.59055118110236227" bottom="0.59055118110236227" header="0.31496062992125984" footer="0.31496062992125984"/>
  <pageSetup paperSize="9" scale="75" fitToWidth="0" orientation="landscape" blackAndWhite="1" r:id="rId1"/>
  <headerFooter>
    <oddHeader>&amp;C&amp;14福祉・介護職員処遇改善臨時特例交付金_申請情報転記用シート</oddHeader>
    <oddFooter xml:space="preserve">&amp;C&amp;P / &amp;N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57FAFA16A976041B021FAB349B76C02" ma:contentTypeVersion="5" ma:contentTypeDescription="新しいドキュメントを作成します。" ma:contentTypeScope="" ma:versionID="3979daf505b4eb2465f69d35036b1403">
  <xsd:schema xmlns:xsd="http://www.w3.org/2001/XMLSchema" xmlns:xs="http://www.w3.org/2001/XMLSchema" xmlns:p="http://schemas.microsoft.com/office/2006/metadata/properties" xmlns:ns3="cb0db602-59a9-4007-b26b-6b1843104745" targetNamespace="http://schemas.microsoft.com/office/2006/metadata/properties" ma:root="true" ma:fieldsID="43f6d186ec50eac5d34799e675622505" ns3:_="">
    <xsd:import namespace="cb0db602-59a9-4007-b26b-6b184310474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0db602-59a9-4007-b26b-6b1843104745"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5C4FD3-F3F8-4B75-AA96-EEA930D2766B}">
  <ds:schemaRefs>
    <ds:schemaRef ds:uri="http://schemas.microsoft.com/office/2006/metadata/properties"/>
    <ds:schemaRef ds:uri="cb0db602-59a9-4007-b26b-6b1843104745"/>
    <ds:schemaRef ds:uri="http://purl.org/dc/elements/1.1/"/>
    <ds:schemaRef ds:uri="http://schemas.openxmlformats.org/package/2006/metadata/core-properties"/>
    <ds:schemaRef ds:uri="http://schemas.microsoft.com/office/infopath/2007/PartnerControls"/>
    <ds:schemaRef ds:uri="http://purl.org/dc/dcmitype/"/>
    <ds:schemaRef ds:uri="http://purl.org/dc/term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EDD9EBC7-0D2A-43F9-A4C2-965684C421B7}">
  <ds:schemaRefs>
    <ds:schemaRef ds:uri="http://schemas.microsoft.com/sharepoint/v3/contenttype/forms"/>
  </ds:schemaRefs>
</ds:datastoreItem>
</file>

<file path=customXml/itemProps3.xml><?xml version="1.0" encoding="utf-8"?>
<ds:datastoreItem xmlns:ds="http://schemas.openxmlformats.org/officeDocument/2006/customXml" ds:itemID="{ACF553C0-F5E2-43A0-969B-3CE7325F0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0db602-59a9-4007-b26b-6b18431047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61</vt:i4>
      </vt:variant>
    </vt:vector>
  </HeadingPairs>
  <TitlesOfParts>
    <vt:vector size="68" baseType="lpstr">
      <vt:lpstr>基本情報入力シート</vt:lpstr>
      <vt:lpstr>別紙様式3-1（交付金）</vt:lpstr>
      <vt:lpstr>別紙様式3-2（交付金）【入力用】</vt:lpstr>
      <vt:lpstr>別紙様式3-2（交付金）</vt:lpstr>
      <vt:lpstr>実績報告書-第３号様式</vt:lpstr>
      <vt:lpstr>【参考】数式用</vt:lpstr>
      <vt:lpstr>【県で使用】転記用データ</vt:lpstr>
      <vt:lpstr>_new1</vt:lpstr>
      <vt:lpstr>【参考】数式用!erea</vt:lpstr>
      <vt:lpstr>【参考】数式用!new</vt:lpstr>
      <vt:lpstr>【県で使用】転記用データ!Print_Area</vt:lpstr>
      <vt:lpstr>【参考】数式用!Print_Area</vt:lpstr>
      <vt:lpstr>基本情報入力シート!Print_Area</vt:lpstr>
      <vt:lpstr>'実績報告書-第３号様式'!Print_Area</vt:lpstr>
      <vt:lpstr>'別紙様式3-1（交付金）'!Print_Area</vt:lpstr>
      <vt:lpstr>'別紙様式3-2（交付金）'!Print_Area</vt:lpstr>
      <vt:lpstr>'別紙様式3-2（交付金）【入力用】'!Print_Area</vt:lpstr>
      <vt:lpstr>【県で使用】転記用データ!Print_Titles</vt:lpstr>
      <vt:lpstr>'別紙様式3-2（交付金）'!Print_Titles</vt:lpstr>
      <vt:lpstr>'別紙様式3-2（交付金）【入力用】'!Print_Titles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室原 美穂</dc:creator>
  <cp:lastModifiedBy>室原 美穂</cp:lastModifiedBy>
  <cp:lastPrinted>2024-07-30T05:36:25Z</cp:lastPrinted>
  <dcterms:modified xsi:type="dcterms:W3CDTF">2024-07-30T05:46:03Z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0x010100057FAFA16A976041B021FAB349B76C02</vt:lpwstr>
  </property>
</Properties>
</file>