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8376" tabRatio="958"/>
  </bookViews>
  <sheets>
    <sheet name="申請書" sheetId="100" r:id="rId1"/>
    <sheet name="（参考）総括表" sheetId="112" r:id="rId2"/>
    <sheet name="支給申請額算定シート（Ⅰ．代表医療機関）" sheetId="102" r:id="rId3"/>
    <sheet name="支給申請額算定シート（Ⅱ．統合関係医療機関）" sheetId="168" r:id="rId4"/>
    <sheet name="支給申請額算定シート（Ⅲ．統合関係医療機関）" sheetId="169" r:id="rId5"/>
    <sheet name="支給申請額算定シート（Ⅳ．統合関係医療機関）" sheetId="170" r:id="rId6"/>
    <sheet name="支給申請額算定シート（Ⅴ．統合関係医療機関）" sheetId="171" r:id="rId7"/>
    <sheet name="支給申請額算定シート（Ⅵ．統合関係医療機関）" sheetId="172" r:id="rId8"/>
    <sheet name="支給申請額算定シート（Ⅶ．統合関係医療機関）" sheetId="173" r:id="rId9"/>
    <sheet name="支給申請額算定シート（Ⅷ．統合関係医療機関）" sheetId="174" r:id="rId10"/>
    <sheet name="支給申請額算定シート（Ⅸ．統合関係医療機関）" sheetId="175" r:id="rId11"/>
    <sheet name="支給申請額算定シート（Ⅹ．統合関係医療機関）" sheetId="176" r:id="rId12"/>
  </sheets>
  <definedNames>
    <definedName name="_xlnm.Print_Area" localSheetId="1">'（参考）総括表'!$A$1:$AC$27</definedName>
    <definedName name="_xlnm.Print_Area" localSheetId="2">'支給申請額算定シート（Ⅰ．代表医療機関）'!$A$1:$I$63</definedName>
    <definedName name="_xlnm.Print_Area" localSheetId="3">'支給申請額算定シート（Ⅱ．統合関係医療機関）'!$A$1:$I$63</definedName>
    <definedName name="_xlnm.Print_Area" localSheetId="4">'支給申請額算定シート（Ⅲ．統合関係医療機関）'!$A$1:$I$63</definedName>
    <definedName name="_xlnm.Print_Area" localSheetId="5">'支給申請額算定シート（Ⅳ．統合関係医療機関）'!$A$1:$I$63</definedName>
    <definedName name="_xlnm.Print_Area" localSheetId="6">'支給申請額算定シート（Ⅴ．統合関係医療機関）'!$A$1:$I$63</definedName>
    <definedName name="_xlnm.Print_Area" localSheetId="7">'支給申請額算定シート（Ⅵ．統合関係医療機関）'!$A$1:$I$63</definedName>
    <definedName name="_xlnm.Print_Area" localSheetId="8">'支給申請額算定シート（Ⅶ．統合関係医療機関）'!$A$1:$I$63</definedName>
    <definedName name="_xlnm.Print_Area" localSheetId="9">'支給申請額算定シート（Ⅷ．統合関係医療機関）'!$A$1:$I$63</definedName>
    <definedName name="_xlnm.Print_Area" localSheetId="10">'支給申請額算定シート（Ⅸ．統合関係医療機関）'!$A$1:$I$63</definedName>
    <definedName name="_xlnm.Print_Area" localSheetId="11">'支給申請額算定シート（Ⅹ．統合関係医療機関）'!$A$1:$I$63</definedName>
    <definedName name="_xlnm.Print_Area" localSheetId="0">申請書!$A$1:$BZ$269</definedName>
    <definedName name="_xlnm.Print_Area">#REF!</definedName>
  </definedNames>
  <calcPr calcId="162913"/>
</workbook>
</file>

<file path=xl/calcChain.xml><?xml version="1.0" encoding="utf-8"?>
<calcChain xmlns="http://schemas.openxmlformats.org/spreadsheetml/2006/main">
  <c r="C52" i="102" l="1"/>
  <c r="E52" i="102" s="1"/>
  <c r="C52" i="168"/>
  <c r="E52" i="168"/>
  <c r="H33" i="170"/>
  <c r="H33" i="171"/>
  <c r="H33" i="172"/>
  <c r="H33" i="173"/>
  <c r="H33" i="174"/>
  <c r="H33" i="175"/>
  <c r="H33" i="176"/>
  <c r="BQ177" i="100"/>
  <c r="BH177" i="100"/>
  <c r="AY177" i="100"/>
  <c r="AP177" i="100"/>
  <c r="AG177" i="100"/>
  <c r="N174" i="100"/>
  <c r="C174" i="100"/>
  <c r="BD169" i="100"/>
  <c r="AI169" i="100"/>
  <c r="N169" i="100"/>
  <c r="BQ163" i="100"/>
  <c r="BH163" i="100"/>
  <c r="AY163" i="100"/>
  <c r="AP163" i="100"/>
  <c r="AG163" i="100"/>
  <c r="N160" i="100"/>
  <c r="C160" i="100"/>
  <c r="BD155" i="100"/>
  <c r="AI155" i="100"/>
  <c r="N155" i="100"/>
  <c r="BQ149" i="100"/>
  <c r="BH149" i="100"/>
  <c r="AY149" i="100"/>
  <c r="AP149" i="100"/>
  <c r="AG149" i="100"/>
  <c r="N146" i="100"/>
  <c r="C146" i="100"/>
  <c r="BD141" i="100"/>
  <c r="AI141" i="100"/>
  <c r="N141" i="100"/>
  <c r="BQ135" i="100"/>
  <c r="BH135" i="100"/>
  <c r="AY135" i="100"/>
  <c r="AP135" i="100"/>
  <c r="AG135" i="100"/>
  <c r="N132" i="100"/>
  <c r="C132" i="100"/>
  <c r="BD127" i="100"/>
  <c r="AI127" i="100"/>
  <c r="N127" i="100"/>
  <c r="BQ121" i="100"/>
  <c r="BH121" i="100"/>
  <c r="AY121" i="100"/>
  <c r="AP121" i="100"/>
  <c r="AG121" i="100"/>
  <c r="N118" i="100"/>
  <c r="C118" i="100"/>
  <c r="BD113" i="100"/>
  <c r="AI113" i="100"/>
  <c r="N113" i="100"/>
  <c r="BQ107" i="100"/>
  <c r="BH107" i="100"/>
  <c r="AY107" i="100"/>
  <c r="AP107" i="100"/>
  <c r="AG107" i="100"/>
  <c r="N104" i="100"/>
  <c r="C104" i="100"/>
  <c r="BD99" i="100"/>
  <c r="AI99" i="100"/>
  <c r="N99" i="100"/>
  <c r="BQ93" i="100"/>
  <c r="BH93" i="100"/>
  <c r="AY93" i="100"/>
  <c r="AP93" i="100"/>
  <c r="AG93" i="100"/>
  <c r="N90" i="100"/>
  <c r="C90" i="100"/>
  <c r="BD85" i="100"/>
  <c r="AI85" i="100"/>
  <c r="N85" i="100"/>
  <c r="N76" i="100"/>
  <c r="C76" i="100"/>
  <c r="BD71" i="100"/>
  <c r="AI71" i="100"/>
  <c r="N71" i="100"/>
  <c r="N62" i="100"/>
  <c r="BD57" i="100"/>
  <c r="AI57" i="100"/>
  <c r="N57" i="100"/>
  <c r="C62" i="100"/>
  <c r="AB13" i="112"/>
  <c r="AB12" i="112"/>
  <c r="AB11" i="112"/>
  <c r="AB10" i="112"/>
  <c r="AB9" i="112"/>
  <c r="AB8" i="112"/>
  <c r="AB7" i="112"/>
  <c r="AB6" i="112"/>
  <c r="AA13" i="112"/>
  <c r="AA12" i="112"/>
  <c r="AA11" i="112"/>
  <c r="AA10" i="112"/>
  <c r="AA9" i="112"/>
  <c r="AA8" i="112"/>
  <c r="AA7" i="112"/>
  <c r="AA6" i="112"/>
  <c r="Y13" i="112"/>
  <c r="X13" i="112"/>
  <c r="Y12" i="112"/>
  <c r="X12" i="112"/>
  <c r="Y11" i="112"/>
  <c r="X11" i="112"/>
  <c r="Y10" i="112"/>
  <c r="X10" i="112"/>
  <c r="Y9" i="112"/>
  <c r="X9" i="112"/>
  <c r="Y8" i="112"/>
  <c r="X8" i="112"/>
  <c r="Y7" i="112"/>
  <c r="X7" i="112"/>
  <c r="Y6" i="112"/>
  <c r="Y5" i="112"/>
  <c r="V13" i="112"/>
  <c r="U13" i="112"/>
  <c r="T13" i="112"/>
  <c r="S13" i="112"/>
  <c r="Q13" i="112"/>
  <c r="P13" i="112"/>
  <c r="O13" i="112"/>
  <c r="N13" i="112"/>
  <c r="M13" i="112"/>
  <c r="K13" i="112"/>
  <c r="J13" i="112"/>
  <c r="I13" i="112"/>
  <c r="H13" i="112"/>
  <c r="G13" i="112"/>
  <c r="E13" i="112"/>
  <c r="B13" i="112"/>
  <c r="V12" i="112"/>
  <c r="U12" i="112"/>
  <c r="T12" i="112"/>
  <c r="S12" i="112"/>
  <c r="Q12" i="112"/>
  <c r="P12" i="112"/>
  <c r="O12" i="112"/>
  <c r="N12" i="112"/>
  <c r="M12" i="112"/>
  <c r="K12" i="112"/>
  <c r="J12" i="112"/>
  <c r="I12" i="112"/>
  <c r="H12" i="112"/>
  <c r="G12" i="112"/>
  <c r="E12" i="112"/>
  <c r="B12" i="112"/>
  <c r="V11" i="112"/>
  <c r="U11" i="112"/>
  <c r="T11" i="112"/>
  <c r="S11" i="112"/>
  <c r="Q11" i="112"/>
  <c r="P11" i="112"/>
  <c r="O11" i="112"/>
  <c r="N11" i="112"/>
  <c r="M11" i="112"/>
  <c r="K11" i="112"/>
  <c r="J11" i="112"/>
  <c r="I11" i="112"/>
  <c r="H11" i="112"/>
  <c r="G11" i="112"/>
  <c r="E11" i="112"/>
  <c r="B11" i="112"/>
  <c r="V10" i="112"/>
  <c r="U10" i="112"/>
  <c r="T10" i="112"/>
  <c r="S10" i="112"/>
  <c r="Q10" i="112"/>
  <c r="P10" i="112"/>
  <c r="O10" i="112"/>
  <c r="N10" i="112"/>
  <c r="M10" i="112"/>
  <c r="K10" i="112"/>
  <c r="J10" i="112"/>
  <c r="I10" i="112"/>
  <c r="H10" i="112"/>
  <c r="G10" i="112"/>
  <c r="E10" i="112"/>
  <c r="B10" i="112"/>
  <c r="V9" i="112"/>
  <c r="U9" i="112"/>
  <c r="T9" i="112"/>
  <c r="S9" i="112"/>
  <c r="Q9" i="112"/>
  <c r="P9" i="112"/>
  <c r="O9" i="112"/>
  <c r="N9" i="112"/>
  <c r="M9" i="112"/>
  <c r="K9" i="112"/>
  <c r="J9" i="112"/>
  <c r="I9" i="112"/>
  <c r="H9" i="112"/>
  <c r="G9" i="112"/>
  <c r="E9" i="112"/>
  <c r="B9" i="112"/>
  <c r="V8" i="112"/>
  <c r="U8" i="112"/>
  <c r="T8" i="112"/>
  <c r="S8" i="112"/>
  <c r="Q8" i="112"/>
  <c r="P8" i="112"/>
  <c r="O8" i="112"/>
  <c r="N8" i="112"/>
  <c r="M8" i="112"/>
  <c r="K8" i="112"/>
  <c r="J8" i="112"/>
  <c r="I8" i="112"/>
  <c r="H8" i="112"/>
  <c r="G8" i="112"/>
  <c r="E8" i="112"/>
  <c r="B8" i="112"/>
  <c r="V7" i="112"/>
  <c r="U7" i="112"/>
  <c r="T7" i="112"/>
  <c r="S7" i="112"/>
  <c r="Q7" i="112"/>
  <c r="P7" i="112"/>
  <c r="O7" i="112"/>
  <c r="N7" i="112"/>
  <c r="M7" i="112"/>
  <c r="K7" i="112"/>
  <c r="J7" i="112"/>
  <c r="I7" i="112"/>
  <c r="H7" i="112"/>
  <c r="G7" i="112"/>
  <c r="E7" i="112"/>
  <c r="B7" i="112"/>
  <c r="V6" i="112"/>
  <c r="U6" i="112"/>
  <c r="T6" i="112"/>
  <c r="S6" i="112"/>
  <c r="Q6" i="112"/>
  <c r="P6" i="112"/>
  <c r="O6" i="112"/>
  <c r="N6" i="112"/>
  <c r="M6" i="112"/>
  <c r="E6" i="112"/>
  <c r="B6" i="112"/>
  <c r="V5" i="112"/>
  <c r="U5" i="112"/>
  <c r="T5" i="112"/>
  <c r="S5" i="112"/>
  <c r="Q5" i="112"/>
  <c r="P5" i="112"/>
  <c r="O5" i="112"/>
  <c r="N5" i="112"/>
  <c r="M5" i="112"/>
  <c r="E5" i="112"/>
  <c r="B5" i="112"/>
  <c r="C61" i="176"/>
  <c r="D61" i="176" s="1"/>
  <c r="C59" i="176"/>
  <c r="C53" i="176"/>
  <c r="E53" i="176" s="1"/>
  <c r="F43" i="176"/>
  <c r="F42" i="176"/>
  <c r="C52" i="176" s="1"/>
  <c r="E52" i="176" s="1"/>
  <c r="I38" i="176"/>
  <c r="H38" i="176"/>
  <c r="I37" i="176"/>
  <c r="M42" i="176" s="1"/>
  <c r="H37" i="176"/>
  <c r="G22" i="176"/>
  <c r="N27" i="176" s="1"/>
  <c r="I18" i="176"/>
  <c r="H18" i="176"/>
  <c r="I10" i="176"/>
  <c r="H10" i="176"/>
  <c r="I9" i="176"/>
  <c r="K11" i="176" s="1"/>
  <c r="H9" i="176"/>
  <c r="C61" i="175"/>
  <c r="D61" i="175" s="1"/>
  <c r="C59" i="175"/>
  <c r="C53" i="175"/>
  <c r="E53" i="175" s="1"/>
  <c r="F43" i="175"/>
  <c r="F42" i="175"/>
  <c r="C52" i="175" s="1"/>
  <c r="E52" i="175" s="1"/>
  <c r="I38" i="175"/>
  <c r="H38" i="175"/>
  <c r="I37" i="175"/>
  <c r="N42" i="175" s="1"/>
  <c r="C56" i="175" s="1"/>
  <c r="H37" i="175"/>
  <c r="G22" i="175"/>
  <c r="N27" i="175" s="1"/>
  <c r="I18" i="175"/>
  <c r="H18" i="175"/>
  <c r="I10" i="175"/>
  <c r="H10" i="175"/>
  <c r="I9" i="175"/>
  <c r="K11" i="175" s="1"/>
  <c r="H9" i="175"/>
  <c r="C61" i="174"/>
  <c r="D61" i="174" s="1"/>
  <c r="C59" i="174"/>
  <c r="F43" i="174"/>
  <c r="C53" i="174" s="1"/>
  <c r="E53" i="174" s="1"/>
  <c r="F42" i="174"/>
  <c r="C52" i="174" s="1"/>
  <c r="E52" i="174" s="1"/>
  <c r="I38" i="174"/>
  <c r="N42" i="174" s="1"/>
  <c r="C56" i="174" s="1"/>
  <c r="H38" i="174"/>
  <c r="I37" i="174"/>
  <c r="H37" i="174"/>
  <c r="G22" i="174"/>
  <c r="N27" i="174" s="1"/>
  <c r="I18" i="174"/>
  <c r="H18" i="174"/>
  <c r="E11" i="174"/>
  <c r="I10" i="174"/>
  <c r="K11" i="174" s="1"/>
  <c r="H10" i="174"/>
  <c r="I9" i="174"/>
  <c r="H9" i="174"/>
  <c r="C61" i="173"/>
  <c r="D61" i="173" s="1"/>
  <c r="C59" i="173"/>
  <c r="C52" i="173"/>
  <c r="E52" i="173" s="1"/>
  <c r="F43" i="173"/>
  <c r="F42" i="173"/>
  <c r="I38" i="173"/>
  <c r="H38" i="173"/>
  <c r="I37" i="173"/>
  <c r="H37" i="173"/>
  <c r="N27" i="173"/>
  <c r="G22" i="173"/>
  <c r="I18" i="173"/>
  <c r="H18" i="173"/>
  <c r="I10" i="173"/>
  <c r="H10" i="173"/>
  <c r="I9" i="173"/>
  <c r="K11" i="173" s="1"/>
  <c r="H9" i="173"/>
  <c r="C61" i="172"/>
  <c r="D61" i="172" s="1"/>
  <c r="C59" i="172"/>
  <c r="C53" i="172"/>
  <c r="E53" i="172" s="1"/>
  <c r="F43" i="172"/>
  <c r="F42" i="172"/>
  <c r="C52" i="172" s="1"/>
  <c r="E52" i="172" s="1"/>
  <c r="I38" i="172"/>
  <c r="H38" i="172"/>
  <c r="I37" i="172"/>
  <c r="H37" i="172"/>
  <c r="N27" i="172"/>
  <c r="G22" i="172"/>
  <c r="I18" i="172"/>
  <c r="H18" i="172"/>
  <c r="I10" i="172"/>
  <c r="H10" i="172"/>
  <c r="I9" i="172"/>
  <c r="K11" i="172" s="1"/>
  <c r="H9" i="172"/>
  <c r="C61" i="171"/>
  <c r="D61" i="171" s="1"/>
  <c r="C59" i="171"/>
  <c r="C53" i="171"/>
  <c r="E53" i="171" s="1"/>
  <c r="F43" i="171"/>
  <c r="F42" i="171"/>
  <c r="C52" i="171" s="1"/>
  <c r="E52" i="171" s="1"/>
  <c r="I38" i="171"/>
  <c r="H38" i="171"/>
  <c r="I37" i="171"/>
  <c r="N42" i="171" s="1"/>
  <c r="C56" i="171" s="1"/>
  <c r="H37" i="171"/>
  <c r="G22" i="171"/>
  <c r="N27" i="171" s="1"/>
  <c r="I18" i="171"/>
  <c r="H18" i="171"/>
  <c r="I10" i="171"/>
  <c r="H10" i="171"/>
  <c r="I9" i="171"/>
  <c r="K11" i="171" s="1"/>
  <c r="H9" i="171"/>
  <c r="C61" i="170"/>
  <c r="D61" i="170" s="1"/>
  <c r="C59" i="170"/>
  <c r="C53" i="170"/>
  <c r="E53" i="170" s="1"/>
  <c r="F43" i="170"/>
  <c r="F42" i="170"/>
  <c r="C52" i="170" s="1"/>
  <c r="I38" i="170"/>
  <c r="H38" i="170"/>
  <c r="I37" i="170"/>
  <c r="H37" i="170"/>
  <c r="G22" i="170"/>
  <c r="N27" i="170" s="1"/>
  <c r="I18" i="170"/>
  <c r="H18" i="170"/>
  <c r="I10" i="170"/>
  <c r="H10" i="170"/>
  <c r="I9" i="170"/>
  <c r="K11" i="170" s="1"/>
  <c r="H9" i="170"/>
  <c r="C61" i="169"/>
  <c r="D61" i="169" s="1"/>
  <c r="C59" i="169"/>
  <c r="C53" i="169"/>
  <c r="E53" i="169" s="1"/>
  <c r="F43" i="169"/>
  <c r="F42" i="169"/>
  <c r="C52" i="169" s="1"/>
  <c r="E52" i="169" s="1"/>
  <c r="I38" i="169"/>
  <c r="H38" i="169"/>
  <c r="I37" i="169"/>
  <c r="H37" i="169"/>
  <c r="G22" i="169"/>
  <c r="N27" i="169" s="1"/>
  <c r="I18" i="169"/>
  <c r="H18" i="169"/>
  <c r="I10" i="169"/>
  <c r="H10" i="169"/>
  <c r="I9" i="169"/>
  <c r="H9" i="169"/>
  <c r="C61" i="168"/>
  <c r="D61" i="168" s="1"/>
  <c r="C59" i="168"/>
  <c r="F43" i="168"/>
  <c r="C53" i="168" s="1"/>
  <c r="E53" i="168" s="1"/>
  <c r="F42" i="168"/>
  <c r="I38" i="168"/>
  <c r="H38" i="168"/>
  <c r="I37" i="168"/>
  <c r="N42" i="168" s="1"/>
  <c r="C56" i="168" s="1"/>
  <c r="H37" i="168"/>
  <c r="G22" i="168"/>
  <c r="N27" i="168" s="1"/>
  <c r="I18" i="168"/>
  <c r="H18" i="168"/>
  <c r="I10" i="168"/>
  <c r="H10" i="168"/>
  <c r="I9" i="168"/>
  <c r="H9" i="168"/>
  <c r="H33" i="169" l="1"/>
  <c r="K11" i="169"/>
  <c r="G11" i="169" s="1"/>
  <c r="H33" i="168"/>
  <c r="AA5" i="112"/>
  <c r="K11" i="168"/>
  <c r="E11" i="168" s="1"/>
  <c r="I5" i="112" s="1"/>
  <c r="F11" i="176"/>
  <c r="B11" i="176"/>
  <c r="C11" i="176"/>
  <c r="E11" i="176"/>
  <c r="D11" i="176"/>
  <c r="G11" i="176"/>
  <c r="N42" i="176"/>
  <c r="C56" i="176" s="1"/>
  <c r="D11" i="173"/>
  <c r="F11" i="173"/>
  <c r="E11" i="173"/>
  <c r="C11" i="173"/>
  <c r="G11" i="173"/>
  <c r="B11" i="173"/>
  <c r="E11" i="172"/>
  <c r="D11" i="172"/>
  <c r="C11" i="172"/>
  <c r="G11" i="172"/>
  <c r="B11" i="172"/>
  <c r="F11" i="172"/>
  <c r="N42" i="172"/>
  <c r="C56" i="172" s="1"/>
  <c r="C26" i="174"/>
  <c r="E26" i="174" s="1"/>
  <c r="G33" i="174" s="1"/>
  <c r="S27" i="174"/>
  <c r="O17" i="174"/>
  <c r="F11" i="175"/>
  <c r="B11" i="175"/>
  <c r="E11" i="175"/>
  <c r="D11" i="175"/>
  <c r="E30" i="174"/>
  <c r="G11" i="175"/>
  <c r="M42" i="172"/>
  <c r="N42" i="173"/>
  <c r="C56" i="173" s="1"/>
  <c r="M42" i="173"/>
  <c r="G11" i="174"/>
  <c r="C11" i="174"/>
  <c r="F11" i="174"/>
  <c r="B11" i="174"/>
  <c r="M42" i="175"/>
  <c r="C53" i="173"/>
  <c r="E53" i="173" s="1"/>
  <c r="D11" i="174"/>
  <c r="M42" i="174"/>
  <c r="C11" i="175"/>
  <c r="E52" i="170"/>
  <c r="N42" i="170"/>
  <c r="C56" i="170" s="1"/>
  <c r="F11" i="171"/>
  <c r="B11" i="171"/>
  <c r="E11" i="171"/>
  <c r="C11" i="171"/>
  <c r="D11" i="171"/>
  <c r="G11" i="171"/>
  <c r="G11" i="170"/>
  <c r="C11" i="170"/>
  <c r="F11" i="170"/>
  <c r="B11" i="170"/>
  <c r="E11" i="170"/>
  <c r="D11" i="170"/>
  <c r="M42" i="170"/>
  <c r="M42" i="171"/>
  <c r="N42" i="169"/>
  <c r="C56" i="169" s="1"/>
  <c r="M42" i="169"/>
  <c r="M42" i="168"/>
  <c r="AB5" i="112" s="1"/>
  <c r="D11" i="169" l="1"/>
  <c r="C11" i="169"/>
  <c r="AG79" i="100" s="1"/>
  <c r="B11" i="169"/>
  <c r="F11" i="169"/>
  <c r="E11" i="169"/>
  <c r="E30" i="169" s="1"/>
  <c r="G6" i="112"/>
  <c r="K6" i="112"/>
  <c r="BQ79" i="100"/>
  <c r="H6" i="112"/>
  <c r="AP79" i="100"/>
  <c r="G11" i="168"/>
  <c r="BQ65" i="100" s="1"/>
  <c r="C11" i="168"/>
  <c r="AG65" i="100" s="1"/>
  <c r="E30" i="168"/>
  <c r="F11" i="168"/>
  <c r="J5" i="112" s="1"/>
  <c r="B11" i="168"/>
  <c r="D11" i="168"/>
  <c r="H5" i="112" s="1"/>
  <c r="S27" i="168"/>
  <c r="AY65" i="100"/>
  <c r="O17" i="168"/>
  <c r="O18" i="168" s="1"/>
  <c r="S27" i="176"/>
  <c r="C26" i="176"/>
  <c r="E26" i="176" s="1"/>
  <c r="G33" i="176" s="1"/>
  <c r="E30" i="176"/>
  <c r="O17" i="176"/>
  <c r="I11" i="176"/>
  <c r="C30" i="176"/>
  <c r="H11" i="176"/>
  <c r="R17" i="176" s="1"/>
  <c r="M17" i="176"/>
  <c r="G30" i="176"/>
  <c r="Q17" i="176"/>
  <c r="D30" i="176"/>
  <c r="N17" i="176"/>
  <c r="F30" i="176"/>
  <c r="P17" i="176"/>
  <c r="D30" i="175"/>
  <c r="N17" i="175"/>
  <c r="H11" i="173"/>
  <c r="R17" i="173" s="1"/>
  <c r="M17" i="173"/>
  <c r="I11" i="173"/>
  <c r="C30" i="173"/>
  <c r="S27" i="175"/>
  <c r="E30" i="175"/>
  <c r="O17" i="175"/>
  <c r="C26" i="175"/>
  <c r="E26" i="175" s="1"/>
  <c r="G33" i="175" s="1"/>
  <c r="I11" i="172"/>
  <c r="H11" i="172"/>
  <c r="R17" i="172" s="1"/>
  <c r="C30" i="172"/>
  <c r="M17" i="172"/>
  <c r="F30" i="173"/>
  <c r="P17" i="173"/>
  <c r="I11" i="175"/>
  <c r="C30" i="175"/>
  <c r="M17" i="175"/>
  <c r="H11" i="175"/>
  <c r="R17" i="175" s="1"/>
  <c r="G30" i="174"/>
  <c r="Q17" i="174"/>
  <c r="E30" i="172"/>
  <c r="O17" i="172"/>
  <c r="C26" i="172"/>
  <c r="E26" i="172" s="1"/>
  <c r="G33" i="172" s="1"/>
  <c r="S27" i="172"/>
  <c r="G30" i="175"/>
  <c r="Q17" i="175"/>
  <c r="O19" i="174"/>
  <c r="O18" i="174"/>
  <c r="Q17" i="172"/>
  <c r="G30" i="172"/>
  <c r="S27" i="173"/>
  <c r="C26" i="173"/>
  <c r="E26" i="173" s="1"/>
  <c r="G33" i="173" s="1"/>
  <c r="E30" i="173"/>
  <c r="O17" i="173"/>
  <c r="N17" i="174"/>
  <c r="D30" i="174"/>
  <c r="F30" i="174"/>
  <c r="P17" i="174"/>
  <c r="C30" i="174"/>
  <c r="M17" i="174"/>
  <c r="I11" i="174"/>
  <c r="H11" i="174"/>
  <c r="R17" i="174" s="1"/>
  <c r="F30" i="175"/>
  <c r="P17" i="175"/>
  <c r="F30" i="172"/>
  <c r="P17" i="172"/>
  <c r="D30" i="172"/>
  <c r="N17" i="172"/>
  <c r="G30" i="173"/>
  <c r="Q17" i="173"/>
  <c r="D30" i="173"/>
  <c r="N17" i="173"/>
  <c r="C26" i="170"/>
  <c r="E26" i="170" s="1"/>
  <c r="G33" i="170" s="1"/>
  <c r="S27" i="170"/>
  <c r="O17" i="170"/>
  <c r="E30" i="170"/>
  <c r="G30" i="170"/>
  <c r="Q17" i="170"/>
  <c r="S27" i="171"/>
  <c r="C26" i="171"/>
  <c r="E26" i="171" s="1"/>
  <c r="G33" i="171" s="1"/>
  <c r="E30" i="171"/>
  <c r="O17" i="171"/>
  <c r="N17" i="170"/>
  <c r="D30" i="170"/>
  <c r="C30" i="170"/>
  <c r="M17" i="170"/>
  <c r="I11" i="170"/>
  <c r="H11" i="170"/>
  <c r="R17" i="170" s="1"/>
  <c r="C30" i="171"/>
  <c r="I11" i="171"/>
  <c r="M17" i="171"/>
  <c r="H11" i="171"/>
  <c r="R17" i="171" s="1"/>
  <c r="G30" i="171"/>
  <c r="Q17" i="171"/>
  <c r="F30" i="170"/>
  <c r="P17" i="170"/>
  <c r="D30" i="171"/>
  <c r="N17" i="171"/>
  <c r="F30" i="171"/>
  <c r="P17" i="171"/>
  <c r="G30" i="169"/>
  <c r="Q17" i="169"/>
  <c r="M17" i="169"/>
  <c r="D30" i="169"/>
  <c r="N17" i="169"/>
  <c r="C30" i="169" l="1"/>
  <c r="O19" i="168"/>
  <c r="S27" i="169"/>
  <c r="I6" i="112"/>
  <c r="AY79" i="100"/>
  <c r="O17" i="169"/>
  <c r="O18" i="169" s="1"/>
  <c r="C26" i="169"/>
  <c r="E26" i="169" s="1"/>
  <c r="G33" i="169" s="1"/>
  <c r="H11" i="169"/>
  <c r="R17" i="169" s="1"/>
  <c r="I11" i="169"/>
  <c r="M27" i="169" s="1"/>
  <c r="O27" i="169" s="1"/>
  <c r="R27" i="169" s="1"/>
  <c r="P27" i="169" s="1"/>
  <c r="BH79" i="100"/>
  <c r="P17" i="169"/>
  <c r="P18" i="169" s="1"/>
  <c r="J6" i="112"/>
  <c r="F30" i="169"/>
  <c r="I30" i="169" s="1"/>
  <c r="F33" i="169" s="1"/>
  <c r="I11" i="168"/>
  <c r="AP65" i="100"/>
  <c r="M17" i="168"/>
  <c r="M19" i="168" s="1"/>
  <c r="N17" i="168"/>
  <c r="N18" i="168" s="1"/>
  <c r="G5" i="112"/>
  <c r="C30" i="168"/>
  <c r="D30" i="168"/>
  <c r="G30" i="168"/>
  <c r="K5" i="112"/>
  <c r="Q17" i="168"/>
  <c r="BH65" i="100"/>
  <c r="H11" i="168"/>
  <c r="R17" i="168" s="1"/>
  <c r="P17" i="168"/>
  <c r="P19" i="168" s="1"/>
  <c r="F30" i="168"/>
  <c r="O18" i="176"/>
  <c r="O19" i="176"/>
  <c r="M19" i="176"/>
  <c r="M18" i="176"/>
  <c r="P19" i="176"/>
  <c r="P18" i="176"/>
  <c r="I30" i="176"/>
  <c r="F33" i="176" s="1"/>
  <c r="I33" i="176" s="1"/>
  <c r="Z13" i="112" s="1"/>
  <c r="H30" i="176"/>
  <c r="N19" i="176"/>
  <c r="N18" i="176"/>
  <c r="M27" i="176"/>
  <c r="O27" i="176" s="1"/>
  <c r="R27" i="176" s="1"/>
  <c r="P27" i="176" s="1"/>
  <c r="S17" i="176"/>
  <c r="P19" i="173"/>
  <c r="P18" i="173"/>
  <c r="S17" i="174"/>
  <c r="M27" i="174"/>
  <c r="O27" i="174" s="1"/>
  <c r="R27" i="174" s="1"/>
  <c r="P27" i="174" s="1"/>
  <c r="M27" i="172"/>
  <c r="O27" i="172" s="1"/>
  <c r="R27" i="172" s="1"/>
  <c r="P27" i="172" s="1"/>
  <c r="S17" i="172"/>
  <c r="N19" i="173"/>
  <c r="N18" i="173"/>
  <c r="N18" i="172"/>
  <c r="N19" i="172"/>
  <c r="P18" i="175"/>
  <c r="P19" i="175"/>
  <c r="M18" i="174"/>
  <c r="M19" i="174"/>
  <c r="I30" i="175"/>
  <c r="F33" i="175" s="1"/>
  <c r="I33" i="175" s="1"/>
  <c r="Z12" i="112" s="1"/>
  <c r="H30" i="175"/>
  <c r="M19" i="172"/>
  <c r="M18" i="172"/>
  <c r="H30" i="173"/>
  <c r="I30" i="173"/>
  <c r="F33" i="173" s="1"/>
  <c r="I33" i="173" s="1"/>
  <c r="Z10" i="112" s="1"/>
  <c r="N19" i="175"/>
  <c r="N18" i="175"/>
  <c r="P19" i="172"/>
  <c r="P18" i="172"/>
  <c r="P18" i="174"/>
  <c r="P19" i="174"/>
  <c r="O19" i="173"/>
  <c r="O18" i="173"/>
  <c r="O18" i="172"/>
  <c r="O19" i="172"/>
  <c r="M18" i="173"/>
  <c r="M19" i="173"/>
  <c r="M19" i="175"/>
  <c r="M18" i="175"/>
  <c r="I30" i="174"/>
  <c r="F33" i="174" s="1"/>
  <c r="I33" i="174" s="1"/>
  <c r="Z11" i="112" s="1"/>
  <c r="H30" i="174"/>
  <c r="N19" i="174"/>
  <c r="N18" i="174"/>
  <c r="M27" i="175"/>
  <c r="O27" i="175" s="1"/>
  <c r="R27" i="175" s="1"/>
  <c r="P27" i="175" s="1"/>
  <c r="D56" i="175"/>
  <c r="E56" i="175" s="1"/>
  <c r="S17" i="175"/>
  <c r="I30" i="172"/>
  <c r="F33" i="172" s="1"/>
  <c r="I33" i="172" s="1"/>
  <c r="Z9" i="112" s="1"/>
  <c r="H30" i="172"/>
  <c r="O18" i="175"/>
  <c r="O19" i="175"/>
  <c r="M27" i="173"/>
  <c r="O27" i="173" s="1"/>
  <c r="R27" i="173" s="1"/>
  <c r="P27" i="173" s="1"/>
  <c r="S17" i="173"/>
  <c r="P18" i="171"/>
  <c r="P19" i="171"/>
  <c r="M19" i="171"/>
  <c r="M18" i="171"/>
  <c r="S17" i="170"/>
  <c r="M27" i="170"/>
  <c r="O27" i="170" s="1"/>
  <c r="R27" i="170" s="1"/>
  <c r="P27" i="170" s="1"/>
  <c r="N19" i="170"/>
  <c r="N18" i="170"/>
  <c r="O19" i="170"/>
  <c r="O18" i="170"/>
  <c r="N19" i="171"/>
  <c r="N18" i="171"/>
  <c r="M27" i="171"/>
  <c r="O27" i="171" s="1"/>
  <c r="R27" i="171" s="1"/>
  <c r="P27" i="171" s="1"/>
  <c r="S17" i="171"/>
  <c r="M19" i="170"/>
  <c r="M18" i="170"/>
  <c r="O18" i="171"/>
  <c r="O19" i="171"/>
  <c r="P18" i="170"/>
  <c r="P19" i="170"/>
  <c r="I30" i="171"/>
  <c r="F33" i="171" s="1"/>
  <c r="I33" i="171" s="1"/>
  <c r="Z8" i="112" s="1"/>
  <c r="H30" i="171"/>
  <c r="I30" i="170"/>
  <c r="F33" i="170" s="1"/>
  <c r="I33" i="170" s="1"/>
  <c r="Z7" i="112" s="1"/>
  <c r="H30" i="170"/>
  <c r="P19" i="169"/>
  <c r="M19" i="169"/>
  <c r="M18" i="169"/>
  <c r="N19" i="169"/>
  <c r="N18" i="169"/>
  <c r="M27" i="168"/>
  <c r="O27" i="168" s="1"/>
  <c r="R27" i="168" s="1"/>
  <c r="P27" i="168" s="1"/>
  <c r="C26" i="168" s="1"/>
  <c r="E26" i="168" s="1"/>
  <c r="G33" i="168" s="1"/>
  <c r="S17" i="168"/>
  <c r="S17" i="169" l="1"/>
  <c r="O19" i="169"/>
  <c r="X6" i="112"/>
  <c r="H30" i="168"/>
  <c r="M18" i="168"/>
  <c r="I30" i="168"/>
  <c r="F33" i="168" s="1"/>
  <c r="I33" i="168" s="1"/>
  <c r="Z5" i="112" s="1"/>
  <c r="I33" i="169"/>
  <c r="Z6" i="112" s="1"/>
  <c r="H30" i="169"/>
  <c r="N19" i="168"/>
  <c r="D56" i="174"/>
  <c r="E56" i="174" s="1"/>
  <c r="D56" i="176"/>
  <c r="E56" i="176" s="1"/>
  <c r="X5" i="112"/>
  <c r="P18" i="168"/>
  <c r="D59" i="176"/>
  <c r="E59" i="176" s="1"/>
  <c r="C63" i="176" s="1"/>
  <c r="AC13" i="112" s="1"/>
  <c r="S19" i="176"/>
  <c r="S18" i="176"/>
  <c r="S19" i="172"/>
  <c r="S18" i="172"/>
  <c r="S18" i="174"/>
  <c r="S19" i="174"/>
  <c r="S19" i="175"/>
  <c r="S18" i="175"/>
  <c r="D56" i="172"/>
  <c r="E56" i="172" s="1"/>
  <c r="S18" i="173"/>
  <c r="S19" i="173"/>
  <c r="D56" i="173"/>
  <c r="E56" i="173" s="1"/>
  <c r="D59" i="174"/>
  <c r="E59" i="174" s="1"/>
  <c r="C63" i="174" s="1"/>
  <c r="AC11" i="112" s="1"/>
  <c r="D59" i="175"/>
  <c r="E59" i="175" s="1"/>
  <c r="C63" i="175" s="1"/>
  <c r="AC12" i="112" s="1"/>
  <c r="D56" i="171"/>
  <c r="E56" i="171" s="1"/>
  <c r="S19" i="170"/>
  <c r="S18" i="170"/>
  <c r="S19" i="171"/>
  <c r="S18" i="171"/>
  <c r="D56" i="170"/>
  <c r="E56" i="170" s="1"/>
  <c r="S18" i="169"/>
  <c r="S19" i="169"/>
  <c r="S19" i="168"/>
  <c r="S18" i="168"/>
  <c r="D56" i="169" l="1"/>
  <c r="E56" i="169" s="1"/>
  <c r="D56" i="168"/>
  <c r="E56" i="168" s="1"/>
  <c r="D59" i="173"/>
  <c r="E59" i="173" s="1"/>
  <c r="C63" i="173" s="1"/>
  <c r="AC10" i="112" s="1"/>
  <c r="D59" i="172"/>
  <c r="E59" i="172" s="1"/>
  <c r="C63" i="172" s="1"/>
  <c r="AC9" i="112" s="1"/>
  <c r="D59" i="170"/>
  <c r="E59" i="170" s="1"/>
  <c r="C63" i="170" s="1"/>
  <c r="AC7" i="112" s="1"/>
  <c r="D59" i="171"/>
  <c r="E59" i="171" s="1"/>
  <c r="C63" i="171" s="1"/>
  <c r="AC8" i="112" s="1"/>
  <c r="D59" i="169" l="1"/>
  <c r="E59" i="169" s="1"/>
  <c r="C63" i="169" s="1"/>
  <c r="AC6" i="112" s="1"/>
  <c r="D59" i="168"/>
  <c r="E59" i="168" s="1"/>
  <c r="C63" i="168" s="1"/>
  <c r="AC5" i="112" s="1"/>
  <c r="W10" i="112" l="1"/>
  <c r="W6" i="112"/>
  <c r="Y4" i="112"/>
  <c r="T4" i="112"/>
  <c r="W13" i="112"/>
  <c r="W12" i="112"/>
  <c r="W11" i="112"/>
  <c r="W9" i="112"/>
  <c r="W8" i="112"/>
  <c r="W7" i="112"/>
  <c r="Y14" i="112" l="1"/>
  <c r="F5" i="112" l="1"/>
  <c r="W5" i="112" l="1"/>
  <c r="C59" i="102" l="1"/>
  <c r="Q4" i="112" l="1"/>
  <c r="Q14" i="112" s="1"/>
  <c r="L6" i="112"/>
  <c r="E4" i="112"/>
  <c r="L10" i="112" l="1"/>
  <c r="R7" i="112"/>
  <c r="R11" i="112"/>
  <c r="R12" i="112"/>
  <c r="R9" i="112"/>
  <c r="R8" i="112"/>
  <c r="L8" i="112"/>
  <c r="L12" i="112"/>
  <c r="L7" i="112"/>
  <c r="L11" i="112"/>
  <c r="R6" i="112"/>
  <c r="R10" i="112"/>
  <c r="L9" i="112"/>
  <c r="L13" i="112"/>
  <c r="R13" i="112"/>
  <c r="F42" i="102"/>
  <c r="F43" i="102"/>
  <c r="I37" i="102"/>
  <c r="H37" i="102"/>
  <c r="F9" i="112" l="1"/>
  <c r="F7" i="112" l="1"/>
  <c r="F12" i="112"/>
  <c r="F10" i="112"/>
  <c r="F8" i="112"/>
  <c r="F6" i="112"/>
  <c r="F13" i="112"/>
  <c r="F11" i="112" l="1"/>
  <c r="H18" i="102"/>
  <c r="C48" i="100" l="1"/>
  <c r="C61" i="102" l="1"/>
  <c r="D61" i="102" s="1"/>
  <c r="V4" i="112"/>
  <c r="U4" i="112"/>
  <c r="S4" i="112"/>
  <c r="P4" i="112"/>
  <c r="O4" i="112"/>
  <c r="N4" i="112"/>
  <c r="M4" i="112"/>
  <c r="G3" i="102"/>
  <c r="C3" i="102"/>
  <c r="B3" i="102"/>
  <c r="B4" i="112" s="1"/>
  <c r="R4" i="112" l="1"/>
  <c r="R5" i="112"/>
  <c r="V14" i="112"/>
  <c r="U14" i="112"/>
  <c r="N48" i="100"/>
  <c r="I38" i="102"/>
  <c r="I10" i="102"/>
  <c r="I9" i="102"/>
  <c r="I18" i="102"/>
  <c r="G22" i="102"/>
  <c r="H33" i="102" s="1"/>
  <c r="K11" i="102" l="1"/>
  <c r="B11" i="102" s="1"/>
  <c r="M42" i="102"/>
  <c r="N42" i="102"/>
  <c r="C56" i="102" s="1"/>
  <c r="C53" i="102"/>
  <c r="N27" i="102"/>
  <c r="E53" i="102"/>
  <c r="M14" i="112"/>
  <c r="S14" i="112"/>
  <c r="R14" i="112"/>
  <c r="C20" i="112" s="1"/>
  <c r="T14" i="112"/>
  <c r="L5" i="112"/>
  <c r="H9" i="102"/>
  <c r="H10" i="102"/>
  <c r="AB4" i="112" l="1"/>
  <c r="AA4" i="112"/>
  <c r="C11" i="102"/>
  <c r="M17" i="102" s="1"/>
  <c r="G11" i="102"/>
  <c r="Q17" i="102" s="1"/>
  <c r="D11" i="102"/>
  <c r="N17" i="102" s="1"/>
  <c r="E11" i="102"/>
  <c r="F11" i="102"/>
  <c r="P17" i="102" s="1"/>
  <c r="A20" i="112"/>
  <c r="M19" i="102" l="1"/>
  <c r="M18" i="102"/>
  <c r="P19" i="102"/>
  <c r="P18" i="102"/>
  <c r="N19" i="102"/>
  <c r="N18" i="102"/>
  <c r="O17" i="102"/>
  <c r="S27" i="102"/>
  <c r="H11" i="102"/>
  <c r="R17" i="102" s="1"/>
  <c r="X163" i="100"/>
  <c r="X93" i="100"/>
  <c r="X135" i="100"/>
  <c r="X121" i="100"/>
  <c r="X177" i="100"/>
  <c r="X149" i="100"/>
  <c r="X107" i="100"/>
  <c r="I4" i="112"/>
  <c r="G4" i="112"/>
  <c r="K4" i="112"/>
  <c r="H4" i="112"/>
  <c r="O19" i="102" l="1"/>
  <c r="O18" i="102"/>
  <c r="G14" i="112"/>
  <c r="X79" i="100"/>
  <c r="X65" i="100"/>
  <c r="BH51" i="100"/>
  <c r="J4" i="112"/>
  <c r="F4" i="112" s="1"/>
  <c r="AP51" i="100"/>
  <c r="H14" i="112"/>
  <c r="AG51" i="100"/>
  <c r="AY51" i="100"/>
  <c r="G30" i="102"/>
  <c r="BQ51" i="100"/>
  <c r="I11" i="102"/>
  <c r="D30" i="102"/>
  <c r="C30" i="102"/>
  <c r="F30" i="102"/>
  <c r="E30" i="102"/>
  <c r="C23" i="112" l="1"/>
  <c r="A23" i="112" s="1"/>
  <c r="I30" i="102"/>
  <c r="F33" i="102" s="1"/>
  <c r="M27" i="102"/>
  <c r="S17" i="102"/>
  <c r="H30" i="102"/>
  <c r="O27" i="102" l="1"/>
  <c r="R27" i="102" s="1"/>
  <c r="P27" i="102" s="1"/>
  <c r="C26" i="102" s="1"/>
  <c r="X4" i="112" s="1"/>
  <c r="S19" i="102"/>
  <c r="S18" i="102"/>
  <c r="N14" i="112"/>
  <c r="O14" i="112"/>
  <c r="P14" i="112"/>
  <c r="I14" i="112"/>
  <c r="J14" i="112"/>
  <c r="C17" i="112" l="1"/>
  <c r="C26" i="112"/>
  <c r="X14" i="112"/>
  <c r="W4" i="112"/>
  <c r="W14" i="112" s="1"/>
  <c r="E17" i="112"/>
  <c r="K14" i="112"/>
  <c r="G17" i="112" l="1"/>
  <c r="L4" i="112"/>
  <c r="L14" i="112" l="1"/>
  <c r="F14" i="112"/>
  <c r="H38" i="102" l="1"/>
  <c r="E26" i="102" l="1"/>
  <c r="G33" i="102" s="1"/>
  <c r="I33" i="102" s="1"/>
  <c r="Z4" i="112" s="1"/>
  <c r="Z14" i="112" s="1"/>
  <c r="E26" i="112" l="1"/>
  <c r="I17" i="112"/>
  <c r="A17" i="112" s="1"/>
  <c r="D56" i="102"/>
  <c r="D59" i="102" s="1"/>
  <c r="E59" i="102" s="1"/>
  <c r="X51" i="100"/>
  <c r="E56" i="102" l="1"/>
  <c r="C63" i="102" s="1"/>
  <c r="G26" i="112" l="1"/>
  <c r="A26" i="112" s="1"/>
  <c r="AC4" i="112"/>
  <c r="AB26" i="112" l="1"/>
  <c r="AC14" i="112"/>
  <c r="N197" i="100" l="1"/>
</calcChain>
</file>

<file path=xl/comments1.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2.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3.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4.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5.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6.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7.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8.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9.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10.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sharedStrings.xml><?xml version="1.0" encoding="utf-8"?>
<sst xmlns="http://schemas.openxmlformats.org/spreadsheetml/2006/main" count="1648" uniqueCount="217">
  <si>
    <t>申請年月日</t>
    <rPh sb="0" eb="2">
      <t>シンセイ</t>
    </rPh>
    <rPh sb="2" eb="3">
      <t>ネン</t>
    </rPh>
    <rPh sb="3" eb="5">
      <t>ネンガッピ</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</si>
  <si>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</si>
  <si>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</si>
  <si>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</si>
  <si>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</si>
  <si>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</si>
  <si>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</si>
  <si>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</si>
  <si>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</si>
  <si>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</si>
  <si>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</si>
  <si>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</si>
  <si>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</si>
  <si>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</si>
  <si>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</si>
  <si>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</si>
  <si>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</si>
  <si>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</si>
  <si>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</si>
  <si>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</si>
  <si>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</si>
  <si>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</si>
  <si>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</si>
  <si>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</si>
  <si>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</si>
  <si>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</si>
  <si>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</si>
  <si>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</si>
  <si>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番号</t>
    <rPh sb="0" eb="2">
      <t>バンゴウ</t>
    </rPh>
    <phoneticPr fontId="1"/>
  </si>
  <si>
    <t>○</t>
    <phoneticPr fontId="1"/>
  </si>
  <si>
    <t>開設者氏名</t>
    <rPh sb="0" eb="3">
      <t>カイセツシャ</t>
    </rPh>
    <rPh sb="3" eb="5">
      <t>シメイ</t>
    </rPh>
    <phoneticPr fontId="1"/>
  </si>
  <si>
    <t>総病床数</t>
    <rPh sb="0" eb="1">
      <t>ソウ</t>
    </rPh>
    <rPh sb="1" eb="4">
      <t>ビョウショウスウ</t>
    </rPh>
    <phoneticPr fontId="1"/>
  </si>
  <si>
    <t>同上</t>
    <rPh sb="0" eb="2">
      <t>ドウジョウ</t>
    </rPh>
    <phoneticPr fontId="1"/>
  </si>
  <si>
    <t>構想区域</t>
    <rPh sb="0" eb="2">
      <t>コウソウ</t>
    </rPh>
    <rPh sb="2" eb="4">
      <t>クイキ</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</si>
  <si>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</si>
  <si>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</si>
  <si>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</si>
  <si>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</si>
  <si>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休棟等</t>
    <rPh sb="0" eb="2">
      <t>キュウトウ</t>
    </rPh>
    <rPh sb="2" eb="3">
      <t>トウ</t>
    </rPh>
    <phoneticPr fontId="1"/>
  </si>
  <si>
    <t>統合後の状況</t>
    <rPh sb="0" eb="2">
      <t>トウゴウ</t>
    </rPh>
    <rPh sb="2" eb="3">
      <t>ゴ</t>
    </rPh>
    <rPh sb="4" eb="6">
      <t>ジョウキョウ</t>
    </rPh>
    <phoneticPr fontId="1"/>
  </si>
  <si>
    <t>２．統合関係病院等の情報</t>
    <rPh sb="2" eb="4">
      <t>トウゴウ</t>
    </rPh>
    <rPh sb="4" eb="6">
      <t>カンケイ</t>
    </rPh>
    <rPh sb="6" eb="8">
      <t>ビョウイン</t>
    </rPh>
    <rPh sb="8" eb="9">
      <t>トウ</t>
    </rPh>
    <rPh sb="10" eb="12">
      <t>ジョウホウ</t>
    </rPh>
    <phoneticPr fontId="1"/>
  </si>
  <si>
    <t>　　⑵　統合完了予定日</t>
    <rPh sb="4" eb="6">
      <t>トウゴウ</t>
    </rPh>
    <rPh sb="6" eb="8">
      <t>カンリョウ</t>
    </rPh>
    <rPh sb="8" eb="10">
      <t>ヨテイ</t>
    </rPh>
    <rPh sb="10" eb="11">
      <t>ビ</t>
    </rPh>
    <phoneticPr fontId="1"/>
  </si>
  <si>
    <t>日</t>
    <rPh sb="0" eb="1">
      <t>ニチ</t>
    </rPh>
    <phoneticPr fontId="1"/>
  </si>
  <si>
    <t>月</t>
    <rPh sb="0" eb="1">
      <t>ツキ</t>
    </rPh>
    <phoneticPr fontId="1"/>
  </si>
  <si>
    <t>年</t>
    <rPh sb="0" eb="1">
      <t>ネン</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</si>
  <si>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</si>
  <si>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</si>
  <si>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</si>
  <si>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介護医療院</t>
    <rPh sb="0" eb="2">
      <t>カイゴ</t>
    </rPh>
    <rPh sb="2" eb="4">
      <t>イリョウ</t>
    </rPh>
    <rPh sb="4" eb="5">
      <t>イン</t>
    </rPh>
    <phoneticPr fontId="1"/>
  </si>
  <si>
    <t>一日平均実働病床数</t>
    <rPh sb="0" eb="2">
      <t>イチニチ</t>
    </rPh>
    <rPh sb="2" eb="4">
      <t>ヘイキン</t>
    </rPh>
    <rPh sb="4" eb="6">
      <t>ジツドウ</t>
    </rPh>
    <rPh sb="6" eb="9">
      <t>ビョウショウスウ</t>
    </rPh>
    <phoneticPr fontId="1"/>
  </si>
  <si>
    <t>単価(千円)</t>
    <rPh sb="0" eb="2">
      <t>タンカ</t>
    </rPh>
    <rPh sb="3" eb="5">
      <t>センエン</t>
    </rPh>
    <phoneticPr fontId="1"/>
  </si>
  <si>
    <t>支給額(千円)</t>
    <rPh sb="0" eb="3">
      <t>シキュウガク</t>
    </rPh>
    <rPh sb="4" eb="6">
      <t>センエン</t>
    </rPh>
    <phoneticPr fontId="1"/>
  </si>
  <si>
    <t>支給申請額（千円）</t>
    <rPh sb="0" eb="2">
      <t>シキュウ</t>
    </rPh>
    <rPh sb="2" eb="5">
      <t>シンセイガク</t>
    </rPh>
    <rPh sb="6" eb="8">
      <t>センエン</t>
    </rPh>
    <phoneticPr fontId="1"/>
  </si>
  <si>
    <t>番号</t>
    <rPh sb="0" eb="2">
      <t>バンゴウ</t>
    </rPh>
    <phoneticPr fontId="1"/>
  </si>
  <si>
    <t>■総括表</t>
    <rPh sb="1" eb="3">
      <t>ソウカツ</t>
    </rPh>
    <rPh sb="3" eb="4">
      <t>ヒョウ</t>
    </rPh>
    <phoneticPr fontId="1"/>
  </si>
  <si>
    <t>計</t>
    <rPh sb="0" eb="1">
      <t>ケイ</t>
    </rPh>
    <phoneticPr fontId="1"/>
  </si>
  <si>
    <t>小計</t>
    <rPh sb="0" eb="2">
      <t>ショウケイ</t>
    </rPh>
    <phoneticPr fontId="1"/>
  </si>
  <si>
    <t>対象３区分の合計</t>
    <rPh sb="0" eb="2">
      <t>タイショウ</t>
    </rPh>
    <rPh sb="3" eb="5">
      <t>クブン</t>
    </rPh>
    <rPh sb="6" eb="8">
      <t>ゴウケイ</t>
    </rPh>
    <phoneticPr fontId="1"/>
  </si>
  <si>
    <t>統合後の状況</t>
    <rPh sb="0" eb="3">
      <t>トウゴウゴ</t>
    </rPh>
    <rPh sb="4" eb="6">
      <t>ジョウキョウ</t>
    </rPh>
    <phoneticPr fontId="1"/>
  </si>
  <si>
    <t>開設者氏名</t>
    <rPh sb="0" eb="3">
      <t>カイセツシャ</t>
    </rPh>
    <rPh sb="3" eb="5">
      <t>シメイ</t>
    </rPh>
    <phoneticPr fontId="1"/>
  </si>
  <si>
    <t>構想区域</t>
    <rPh sb="0" eb="2">
      <t>コウソウ</t>
    </rPh>
    <rPh sb="2" eb="4">
      <t>クイキ</t>
    </rPh>
    <phoneticPr fontId="1"/>
  </si>
  <si>
    <t>３．支給申請額（総括表から転記）</t>
    <rPh sb="2" eb="4">
      <t>シキュウ</t>
    </rPh>
    <rPh sb="4" eb="7">
      <t>シンセイガク</t>
    </rPh>
    <rPh sb="8" eb="10">
      <t>ソウカツ</t>
    </rPh>
    <rPh sb="10" eb="11">
      <t>ヒョウ</t>
    </rPh>
    <rPh sb="13" eb="15">
      <t>テンキ</t>
    </rPh>
    <phoneticPr fontId="1"/>
  </si>
  <si>
    <t>支給申請額（千円）</t>
    <rPh sb="0" eb="2">
      <t>シキュウ</t>
    </rPh>
    <rPh sb="2" eb="4">
      <t>シンセイ</t>
    </rPh>
    <rPh sb="4" eb="5">
      <t>ガク</t>
    </rPh>
    <rPh sb="6" eb="8">
      <t>センエン</t>
    </rPh>
    <phoneticPr fontId="1"/>
  </si>
  <si>
    <t>対象３区分
病床稼働率</t>
    <rPh sb="0" eb="2">
      <t>タイショウ</t>
    </rPh>
    <rPh sb="3" eb="5">
      <t>クブン</t>
    </rPh>
    <rPh sb="6" eb="8">
      <t>ビョウショウ</t>
    </rPh>
    <rPh sb="8" eb="11">
      <t>カドウリツ</t>
    </rPh>
    <phoneticPr fontId="1"/>
  </si>
  <si>
    <t>一日平均
実働病床数</t>
    <rPh sb="0" eb="2">
      <t>イチニチ</t>
    </rPh>
    <rPh sb="2" eb="4">
      <t>ヘイキン</t>
    </rPh>
    <rPh sb="5" eb="7">
      <t>ジツドウ</t>
    </rPh>
    <rPh sb="7" eb="10">
      <t>ビョウショウスウ</t>
    </rPh>
    <phoneticPr fontId="1"/>
  </si>
  <si>
    <t>　　⑶　重点支援区域における統合計画（プルダウンで選択）</t>
    <rPh sb="4" eb="6">
      <t>ジュウテン</t>
    </rPh>
    <rPh sb="6" eb="8">
      <t>シエン</t>
    </rPh>
    <rPh sb="8" eb="10">
      <t>クイキ</t>
    </rPh>
    <rPh sb="14" eb="16">
      <t>トウゴウ</t>
    </rPh>
    <rPh sb="16" eb="18">
      <t>ケイカク</t>
    </rPh>
    <rPh sb="25" eb="27">
      <t>センタク</t>
    </rPh>
    <phoneticPr fontId="1"/>
  </si>
  <si>
    <t>平成30年度病床機能報告における稼働病床数</t>
    <phoneticPr fontId="1"/>
  </si>
  <si>
    <t>４．統合計画に係る地域医療構想調整会議の議論の状況</t>
    <rPh sb="2" eb="4">
      <t>トウゴウ</t>
    </rPh>
    <rPh sb="4" eb="6">
      <t>ケイカク</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</si>
  <si>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５．統合計画に係る都道府県医療審議への意見聴取の状況</t>
    <rPh sb="2" eb="4">
      <t>トウゴウ</t>
    </rPh>
    <rPh sb="4" eb="6">
      <t>ケイカク</t>
    </rPh>
    <rPh sb="7" eb="8">
      <t>カカ</t>
    </rPh>
    <rPh sb="9" eb="13">
      <t>トドウフケン</t>
    </rPh>
    <rPh sb="13" eb="15">
      <t>イリョウ</t>
    </rPh>
    <rPh sb="15" eb="17">
      <t>シンギ</t>
    </rPh>
    <rPh sb="19" eb="21">
      <t>イケン</t>
    </rPh>
    <rPh sb="21" eb="23">
      <t>チョウシュ</t>
    </rPh>
    <rPh sb="24" eb="26">
      <t>ジョウキョウ</t>
    </rPh>
    <phoneticPr fontId="1"/>
  </si>
  <si>
    <t>６．給付金の振込口座</t>
    <rPh sb="2" eb="5">
      <t>キュウフキン</t>
    </rPh>
    <rPh sb="6" eb="8">
      <t>フリコミ</t>
    </rPh>
    <rPh sb="8" eb="10">
      <t>コウザ</t>
    </rPh>
    <phoneticPr fontId="1"/>
  </si>
  <si>
    <t>※　２つ以上の都道府県医療審議会の意見を聴取した場合は、表を追加の上記入すること。
　　（追加する場合は、上記表の右側に追加すること。）</t>
    <rPh sb="4" eb="6">
      <t>イジョウ</t>
    </rPh>
    <rPh sb="7" eb="11">
      <t>トドウフケン</t>
    </rPh>
    <rPh sb="11" eb="13">
      <t>イリョウ</t>
    </rPh>
    <rPh sb="13" eb="16">
      <t>シンギカイ</t>
    </rPh>
    <rPh sb="17" eb="19">
      <t>イケン</t>
    </rPh>
    <rPh sb="20" eb="22">
      <t>チョウシュ</t>
    </rPh>
    <rPh sb="24" eb="26">
      <t>バアイ</t>
    </rPh>
    <rPh sb="28" eb="29">
      <t>ヒョウ</t>
    </rPh>
    <rPh sb="30" eb="32">
      <t>ツイカ</t>
    </rPh>
    <rPh sb="33" eb="34">
      <t>ウエ</t>
    </rPh>
    <rPh sb="34" eb="36">
      <t>キニュウ</t>
    </rPh>
    <rPh sb="45" eb="47">
      <t>ツイカ</t>
    </rPh>
    <rPh sb="49" eb="51">
      <t>バアイ</t>
    </rPh>
    <rPh sb="53" eb="55">
      <t>ジョウキ</t>
    </rPh>
    <rPh sb="55" eb="56">
      <t>ヒョウ</t>
    </rPh>
    <rPh sb="57" eb="58">
      <t>ミギ</t>
    </rPh>
    <rPh sb="58" eb="59">
      <t>ガワ</t>
    </rPh>
    <rPh sb="60" eb="62">
      <t>ツイカ</t>
    </rPh>
    <phoneticPr fontId="1"/>
  </si>
  <si>
    <t>代表病院の住所・所在地</t>
    <rPh sb="0" eb="2">
      <t>ダイヒョウ</t>
    </rPh>
    <rPh sb="2" eb="4">
      <t>ビョウイン</t>
    </rPh>
    <rPh sb="5" eb="7">
      <t>ジュウショ</t>
    </rPh>
    <rPh sb="8" eb="11">
      <t>ショザイチ</t>
    </rPh>
    <phoneticPr fontId="1"/>
  </si>
  <si>
    <t>※　代表病院の振込口座を記入すること。</t>
    <rPh sb="2" eb="4">
      <t>ダイヒョウ</t>
    </rPh>
    <rPh sb="4" eb="6">
      <t>ビョウイン</t>
    </rPh>
    <rPh sb="7" eb="9">
      <t>フリコミ</t>
    </rPh>
    <rPh sb="9" eb="11">
      <t>コウザ</t>
    </rPh>
    <rPh sb="12" eb="14">
      <t>キニュウ</t>
    </rPh>
    <phoneticPr fontId="1"/>
  </si>
  <si>
    <t>様式</t>
    <rPh sb="0" eb="2">
      <t>ヨウシキ</t>
    </rPh>
    <phoneticPr fontId="51"/>
  </si>
  <si>
    <t>休棟</t>
    <rPh sb="0" eb="2">
      <t>キュウトウ</t>
    </rPh>
    <phoneticPr fontId="1"/>
  </si>
  <si>
    <t>統合後の許可病床数
（＝統合後の稼働病床数）</t>
    <rPh sb="0" eb="3">
      <t>トウゴウゴ</t>
    </rPh>
    <rPh sb="3" eb="4">
      <t>ビョウゴ</t>
    </rPh>
    <rPh sb="4" eb="6">
      <t>キョカ</t>
    </rPh>
    <rPh sb="6" eb="9">
      <t>ビョウショウスウ</t>
    </rPh>
    <rPh sb="12" eb="15">
      <t>トウゴウゴ</t>
    </rPh>
    <rPh sb="16" eb="18">
      <t>カドウ</t>
    </rPh>
    <rPh sb="18" eb="21">
      <t>ビョウショウスウ</t>
    </rPh>
    <phoneticPr fontId="1"/>
  </si>
  <si>
    <t>Ⅰ</t>
    <phoneticPr fontId="1"/>
  </si>
  <si>
    <t>Ⅱ</t>
    <phoneticPr fontId="1"/>
  </si>
  <si>
    <t>Ⅲ</t>
  </si>
  <si>
    <t>Ⅲ</t>
    <phoneticPr fontId="1"/>
  </si>
  <si>
    <t>Ⅳ</t>
  </si>
  <si>
    <t>Ⅳ</t>
    <phoneticPr fontId="1"/>
  </si>
  <si>
    <t>Ⅴ</t>
  </si>
  <si>
    <t>Ⅴ</t>
    <phoneticPr fontId="1"/>
  </si>
  <si>
    <t>Ⅵ</t>
  </si>
  <si>
    <t>Ⅵ</t>
    <phoneticPr fontId="1"/>
  </si>
  <si>
    <t>Ⅶ</t>
  </si>
  <si>
    <t>Ⅶ</t>
    <phoneticPr fontId="1"/>
  </si>
  <si>
    <t>Ⅷ</t>
  </si>
  <si>
    <t>Ⅷ</t>
    <phoneticPr fontId="1"/>
  </si>
  <si>
    <t>Ⅸ</t>
  </si>
  <si>
    <t>Ⅸ</t>
    <phoneticPr fontId="1"/>
  </si>
  <si>
    <t>Ⅹ</t>
  </si>
  <si>
    <t>Ⅹ</t>
    <phoneticPr fontId="1"/>
  </si>
  <si>
    <t>支給対象
病床数</t>
    <rPh sb="0" eb="2">
      <t>シキュウ</t>
    </rPh>
    <rPh sb="2" eb="4">
      <t>タイショウ</t>
    </rPh>
    <rPh sb="5" eb="8">
      <t>ビョウショウスウ</t>
    </rPh>
    <phoneticPr fontId="1"/>
  </si>
  <si>
    <t>支給申請額</t>
    <rPh sb="0" eb="2">
      <t>シキュウ</t>
    </rPh>
    <rPh sb="2" eb="5">
      <t>シンセイガク</t>
    </rPh>
    <phoneticPr fontId="1"/>
  </si>
  <si>
    <t>重点支援区域における統合計画</t>
    <rPh sb="0" eb="2">
      <t>ジュウテン</t>
    </rPh>
    <rPh sb="2" eb="4">
      <t>シエン</t>
    </rPh>
    <rPh sb="4" eb="6">
      <t>クイキ</t>
    </rPh>
    <rPh sb="10" eb="12">
      <t>トウゴウ</t>
    </rPh>
    <rPh sb="12" eb="14">
      <t>ケイカク</t>
    </rPh>
    <phoneticPr fontId="1"/>
  </si>
  <si>
    <t>統合後の
状況</t>
    <rPh sb="0" eb="3">
      <t>トウゴウゴ</t>
    </rPh>
    <rPh sb="5" eb="7">
      <t>ジョウキョウ</t>
    </rPh>
    <phoneticPr fontId="1"/>
  </si>
  <si>
    <t>10%削減チェック</t>
    <rPh sb="3" eb="5">
      <t>サクゲン</t>
    </rPh>
    <phoneticPr fontId="1"/>
  </si>
  <si>
    <t>１以上の病院廃止チェック</t>
    <phoneticPr fontId="1"/>
  </si>
  <si>
    <t>支給申請額(千円)</t>
    <phoneticPr fontId="1"/>
  </si>
  <si>
    <t>統合後の
対象３区分の総病床数</t>
    <rPh sb="0" eb="3">
      <t>トウゴウゴ</t>
    </rPh>
    <rPh sb="5" eb="7">
      <t>タイショウ</t>
    </rPh>
    <rPh sb="8" eb="10">
      <t>クブン</t>
    </rPh>
    <rPh sb="11" eb="12">
      <t>ソウ</t>
    </rPh>
    <rPh sb="12" eb="15">
      <t>ビョウショウスウ</t>
    </rPh>
    <phoneticPr fontId="1"/>
  </si>
  <si>
    <t>統合前の
対象３区分の総病床数</t>
    <rPh sb="0" eb="2">
      <t>トウゴウ</t>
    </rPh>
    <rPh sb="2" eb="3">
      <t>マエ</t>
    </rPh>
    <rPh sb="5" eb="7">
      <t>タイショウ</t>
    </rPh>
    <rPh sb="8" eb="10">
      <t>クブン</t>
    </rPh>
    <rPh sb="11" eb="12">
      <t>ソウ</t>
    </rPh>
    <rPh sb="12" eb="15">
      <t>ビョウショウスウ</t>
    </rPh>
    <phoneticPr fontId="1"/>
  </si>
  <si>
    <t>削減数</t>
    <rPh sb="0" eb="3">
      <t>サクゲンスウ</t>
    </rPh>
    <phoneticPr fontId="1"/>
  </si>
  <si>
    <t>支給対象病床数チェック</t>
    <rPh sb="0" eb="2">
      <t>シキュウ</t>
    </rPh>
    <rPh sb="2" eb="4">
      <t>タイショウ</t>
    </rPh>
    <rPh sb="4" eb="7">
      <t>ビョウショウスウ</t>
    </rPh>
    <phoneticPr fontId="1"/>
  </si>
  <si>
    <t>支給対象
総病床数</t>
    <rPh sb="0" eb="2">
      <t>シキュウ</t>
    </rPh>
    <rPh sb="2" eb="4">
      <t>タイショウ</t>
    </rPh>
    <rPh sb="5" eb="6">
      <t>ソウ</t>
    </rPh>
    <rPh sb="6" eb="9">
      <t>ビョウショウスウ</t>
    </rPh>
    <phoneticPr fontId="1"/>
  </si>
  <si>
    <t>①　平成30年度病床機能報告</t>
    <rPh sb="2" eb="4">
      <t>ヘイセイ</t>
    </rPh>
    <rPh sb="6" eb="8">
      <t>ネンド</t>
    </rPh>
    <rPh sb="8" eb="10">
      <t>ビョウショウ</t>
    </rPh>
    <rPh sb="10" eb="12">
      <t>キノウ</t>
    </rPh>
    <rPh sb="12" eb="14">
      <t>ホウコク</t>
    </rPh>
    <phoneticPr fontId="1"/>
  </si>
  <si>
    <t>対象３区分から
回復期又は介護医療院へ
転換した病床数</t>
    <rPh sb="8" eb="11">
      <t>カイフクキ</t>
    </rPh>
    <rPh sb="11" eb="12">
      <t>マタ</t>
    </rPh>
    <rPh sb="13" eb="15">
      <t>カイゴ</t>
    </rPh>
    <rPh sb="15" eb="17">
      <t>イリョウ</t>
    </rPh>
    <rPh sb="17" eb="18">
      <t>イン</t>
    </rPh>
    <rPh sb="20" eb="22">
      <t>テンカン</t>
    </rPh>
    <rPh sb="24" eb="27">
      <t>ビョウショウスウ</t>
    </rPh>
    <phoneticPr fontId="1"/>
  </si>
  <si>
    <t>対象３区分の病棟の
年間在棟患者延べ数（人）</t>
    <phoneticPr fontId="1"/>
  </si>
  <si>
    <t>＜選択＞</t>
    <rPh sb="1" eb="3">
      <t>センタク</t>
    </rPh>
    <phoneticPr fontId="1"/>
  </si>
  <si>
    <t>対象３区分の病床稼働率</t>
    <rPh sb="0" eb="2">
      <t>タイショウ</t>
    </rPh>
    <rPh sb="3" eb="5">
      <t>クブン</t>
    </rPh>
    <phoneticPr fontId="1"/>
  </si>
  <si>
    <t>適用する
病床稼働率</t>
    <rPh sb="0" eb="2">
      <t>テキヨウ</t>
    </rPh>
    <rPh sb="5" eb="7">
      <t>ビョウショウ</t>
    </rPh>
    <rPh sb="7" eb="10">
      <t>カドウリツ</t>
    </rPh>
    <phoneticPr fontId="1"/>
  </si>
  <si>
    <t>Ａ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</si>
  <si>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</si>
  <si>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Ｂ　令和２年４月１日時点</t>
    <rPh sb="2" eb="4">
      <t>レイワ</t>
    </rPh>
    <rPh sb="5" eb="6">
      <t>ネン</t>
    </rPh>
    <rPh sb="7" eb="8">
      <t>ガツ</t>
    </rPh>
    <rPh sb="9" eb="10">
      <t>ニチ</t>
    </rPh>
    <rPh sb="10" eb="12">
      <t>ジテン</t>
    </rPh>
    <phoneticPr fontId="1"/>
  </si>
  <si>
    <t>Ａ</t>
  </si>
  <si>
    <t>統合前の病床数</t>
    <rPh sb="0" eb="3">
      <t>トウゴウマエ</t>
    </rPh>
    <rPh sb="4" eb="7">
      <t>ビョウショウスウ</t>
    </rPh>
    <phoneticPr fontId="1"/>
  </si>
  <si>
    <t>統合後の病床数</t>
    <rPh sb="0" eb="3">
      <t>トウゴウゴ</t>
    </rPh>
    <rPh sb="4" eb="7">
      <t>ビョウショウスウ</t>
    </rPh>
    <phoneticPr fontId="1"/>
  </si>
  <si>
    <t>Ａ</t>
    <phoneticPr fontId="1"/>
  </si>
  <si>
    <t>Ｂ</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</si>
  <si>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</si>
  <si>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t xml:space="preserve">議論の状況
</t>
    </r>
    <r>
      <rPr>
        <sz val="8"/>
        <rFont val="メイリオ"/>
        <family val="3"/>
        <charset val="128"/>
      </rPr>
      <t>(プルダウン)</t>
    </r>
    <rPh sb="0" eb="2">
      <t>ギロン</t>
    </rPh>
    <rPh sb="3" eb="5">
      <t>ジョウキョウ</t>
    </rPh>
    <phoneticPr fontId="1"/>
  </si>
  <si>
    <r>
      <rPr>
        <sz val="9"/>
        <rFont val="メイリオ"/>
        <family val="3"/>
        <charset val="128"/>
      </rPr>
      <t>開催日</t>
    </r>
    <r>
      <rPr>
        <sz val="10"/>
        <rFont val="メイリオ"/>
        <family val="3"/>
        <charset val="128"/>
      </rPr>
      <t xml:space="preserve">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</si>
  <si>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</si>
  <si>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</si>
  <si>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統合支援給付金支給申請書兼口座振込依頼書</t>
    <rPh sb="0" eb="2">
      <t>トウゴウ</t>
    </rPh>
    <rPh sb="2" eb="4">
      <t>シエン</t>
    </rPh>
    <rPh sb="4" eb="7">
      <t>キュウフキン</t>
    </rPh>
    <rPh sb="7" eb="9">
      <t>シキュウ</t>
    </rPh>
    <rPh sb="9" eb="12">
      <t>シンセイショ</t>
    </rPh>
    <rPh sb="12" eb="13">
      <t>ケン</t>
    </rPh>
    <rPh sb="13" eb="15">
      <t>コウザ</t>
    </rPh>
    <rPh sb="15" eb="17">
      <t>フリコミ</t>
    </rPh>
    <rPh sb="17" eb="19">
      <t>イライ</t>
    </rPh>
    <rPh sb="19" eb="20">
      <t>ショ</t>
    </rPh>
    <phoneticPr fontId="51"/>
  </si>
  <si>
    <t>　　⑴　統合関係医療機関の情報  （各医療機関の支給申請額算定シートから転記）</t>
    <rPh sb="4" eb="6">
      <t>トウゴウ</t>
    </rPh>
    <rPh sb="6" eb="8">
      <t>カンケイ</t>
    </rPh>
    <rPh sb="8" eb="10">
      <t>イリョウ</t>
    </rPh>
    <rPh sb="10" eb="12">
      <t>キカン</t>
    </rPh>
    <rPh sb="13" eb="15">
      <t>ジョウホウ</t>
    </rPh>
    <rPh sb="18" eb="21">
      <t>カクイリョウ</t>
    </rPh>
    <rPh sb="21" eb="23">
      <t>キカン</t>
    </rPh>
    <rPh sb="24" eb="26">
      <t>シキュウ</t>
    </rPh>
    <rPh sb="26" eb="28">
      <t>シンセイ</t>
    </rPh>
    <rPh sb="28" eb="29">
      <t>ガク</t>
    </rPh>
    <rPh sb="29" eb="31">
      <t>サンテイ</t>
    </rPh>
    <rPh sb="36" eb="38">
      <t>テンキ</t>
    </rPh>
    <rPh sb="37" eb="38">
      <t>ジテン</t>
    </rPh>
    <phoneticPr fontId="1"/>
  </si>
  <si>
    <t>医療機関の名称</t>
    <rPh sb="0" eb="2">
      <t>イリョウ</t>
    </rPh>
    <rPh sb="2" eb="4">
      <t>キカン</t>
    </rPh>
    <rPh sb="5" eb="7">
      <t>メイショウ</t>
    </rPh>
    <phoneticPr fontId="1"/>
  </si>
  <si>
    <t>統合関係医療機関の住所・所在地</t>
    <rPh sb="0" eb="2">
      <t>トウゴウ</t>
    </rPh>
    <rPh sb="2" eb="4">
      <t>カンケイ</t>
    </rPh>
    <rPh sb="4" eb="6">
      <t>イリョウ</t>
    </rPh>
    <rPh sb="6" eb="8">
      <t>キカン</t>
    </rPh>
    <rPh sb="9" eb="11">
      <t>ジュウショ</t>
    </rPh>
    <rPh sb="12" eb="15">
      <t>ショザイチ</t>
    </rPh>
    <phoneticPr fontId="1"/>
  </si>
  <si>
    <t>※　重点支援区域申請において「再編統合（機能連携等を含む）の対象となる医療機関」として位置付けた医療機関がすべて含まれている統合計画である場合は「該当」、そうでない場合は「非該当」を選択すること。</t>
    <phoneticPr fontId="1"/>
  </si>
  <si>
    <t>※　２つ以上の構想区域で合意を得た場合は、表を追加の上 記入すること。
　　（追加する場合は、上記表の右側に追加すること。）</t>
    <rPh sb="4" eb="6">
      <t>イジョウ</t>
    </rPh>
    <rPh sb="7" eb="9">
      <t>コウソウ</t>
    </rPh>
    <rPh sb="9" eb="11">
      <t>クイキ</t>
    </rPh>
    <rPh sb="12" eb="14">
      <t>ゴウイ</t>
    </rPh>
    <rPh sb="15" eb="16">
      <t>エ</t>
    </rPh>
    <rPh sb="17" eb="19">
      <t>バアイ</t>
    </rPh>
    <rPh sb="21" eb="22">
      <t>ヒョウ</t>
    </rPh>
    <rPh sb="23" eb="25">
      <t>ツイカ</t>
    </rPh>
    <rPh sb="26" eb="27">
      <t>ウエ</t>
    </rPh>
    <rPh sb="28" eb="30">
      <t>キニュウ</t>
    </rPh>
    <rPh sb="39" eb="41">
      <t>ツイカ</t>
    </rPh>
    <rPh sb="43" eb="45">
      <t>バアイ</t>
    </rPh>
    <rPh sb="47" eb="49">
      <t>ジョウキ</t>
    </rPh>
    <rPh sb="49" eb="50">
      <t>ヒョウ</t>
    </rPh>
    <rPh sb="51" eb="52">
      <t>ミギ</t>
    </rPh>
    <rPh sb="52" eb="53">
      <t>ガワ</t>
    </rPh>
    <rPh sb="54" eb="56">
      <t>ツイカ</t>
    </rPh>
    <phoneticPr fontId="1"/>
  </si>
  <si>
    <r>
      <rPr>
        <sz val="10"/>
        <color theme="1"/>
        <rFont val="メイリオ"/>
        <family val="3"/>
        <charset val="128"/>
      </rPr>
      <t>廃止</t>
    </r>
    <r>
      <rPr>
        <sz val="11"/>
        <color theme="1"/>
        <rFont val="メイリオ"/>
        <family val="3"/>
        <charset val="128"/>
      </rPr>
      <t xml:space="preserve">
</t>
    </r>
    <r>
      <rPr>
        <sz val="7"/>
        <color theme="1"/>
        <rFont val="メイリオ"/>
        <family val="3"/>
        <charset val="128"/>
      </rPr>
      <t>（有床診療所化、診療所化も含む）</t>
    </r>
    <rPh sb="0" eb="2">
      <t>ハイシ</t>
    </rPh>
    <rPh sb="4" eb="6">
      <t>ユウショウ</t>
    </rPh>
    <rPh sb="6" eb="9">
      <t>シンリョウジョ</t>
    </rPh>
    <rPh sb="9" eb="10">
      <t>カ</t>
    </rPh>
    <rPh sb="11" eb="14">
      <t>シンリョウジョ</t>
    </rPh>
    <rPh sb="14" eb="15">
      <t>カ</t>
    </rPh>
    <rPh sb="16" eb="17">
      <t>フク</t>
    </rPh>
    <phoneticPr fontId="1"/>
  </si>
  <si>
    <t>総病床融通数</t>
    <rPh sb="0" eb="1">
      <t>ソウ</t>
    </rPh>
    <rPh sb="1" eb="3">
      <t>ビョウショウ</t>
    </rPh>
    <rPh sb="3" eb="5">
      <t>ユウズウ</t>
    </rPh>
    <rPh sb="5" eb="6">
      <t>スウ</t>
    </rPh>
    <phoneticPr fontId="1"/>
  </si>
  <si>
    <t>病床融通数整合チェック</t>
    <rPh sb="0" eb="2">
      <t>ビョウショウ</t>
    </rPh>
    <rPh sb="2" eb="4">
      <t>ユウズウ</t>
    </rPh>
    <rPh sb="4" eb="5">
      <t>スウ</t>
    </rPh>
    <rPh sb="5" eb="7">
      <t>セイゴウ</t>
    </rPh>
    <phoneticPr fontId="1"/>
  </si>
  <si>
    <t>統合関係医療機関の
対象３区分の総病床数</t>
    <rPh sb="4" eb="6">
      <t>イリョウ</t>
    </rPh>
    <rPh sb="6" eb="8">
      <t>キカン</t>
    </rPh>
    <phoneticPr fontId="1"/>
  </si>
  <si>
    <t>対象３区分の病床減少数
（支給対象病床数）</t>
    <rPh sb="0" eb="2">
      <t>タイショウ</t>
    </rPh>
    <rPh sb="3" eb="5">
      <t>クブン</t>
    </rPh>
    <rPh sb="6" eb="8">
      <t>ビョウショウ</t>
    </rPh>
    <rPh sb="10" eb="11">
      <t>スウ</t>
    </rPh>
    <rPh sb="13" eb="15">
      <t>シキュウ</t>
    </rPh>
    <rPh sb="15" eb="17">
      <t>タイショウ</t>
    </rPh>
    <rPh sb="17" eb="20">
      <t>ビョウショウスウ</t>
    </rPh>
    <phoneticPr fontId="1"/>
  </si>
  <si>
    <t>減少率</t>
    <rPh sb="0" eb="2">
      <t>ゲンショウ</t>
    </rPh>
    <rPh sb="2" eb="3">
      <t>リツ</t>
    </rPh>
    <phoneticPr fontId="1"/>
  </si>
  <si>
    <t>病床融通数</t>
    <rPh sb="0" eb="2">
      <t>ビョウショウ</t>
    </rPh>
    <rPh sb="2" eb="4">
      <t>ユウズウ</t>
    </rPh>
    <rPh sb="4" eb="5">
      <t>スウ</t>
    </rPh>
    <phoneticPr fontId="1"/>
  </si>
  <si>
    <t>統合関係医療機関の名称</t>
    <rPh sb="0" eb="2">
      <t>トウゴウ</t>
    </rPh>
    <rPh sb="2" eb="4">
      <t>カンケイ</t>
    </rPh>
    <rPh sb="4" eb="6">
      <t>イリョウ</t>
    </rPh>
    <rPh sb="6" eb="8">
      <t>キカン</t>
    </rPh>
    <rPh sb="9" eb="11">
      <t>メイショウ</t>
    </rPh>
    <phoneticPr fontId="1"/>
  </si>
  <si>
    <t>統合前の稼働病床数</t>
    <rPh sb="0" eb="2">
      <t>トウゴウ</t>
    </rPh>
    <rPh sb="2" eb="3">
      <t>マエ</t>
    </rPh>
    <rPh sb="4" eb="6">
      <t>カドウ</t>
    </rPh>
    <rPh sb="6" eb="9">
      <t>ビョウショウスウ</t>
    </rPh>
    <phoneticPr fontId="1"/>
  </si>
  <si>
    <t>②　令和2年4月1日時点（※１）</t>
    <rPh sb="2" eb="4">
      <t>レイワ</t>
    </rPh>
    <rPh sb="5" eb="6">
      <t>ネン</t>
    </rPh>
    <rPh sb="7" eb="8">
      <t>ガツ</t>
    </rPh>
    <rPh sb="9" eb="10">
      <t>ニチ</t>
    </rPh>
    <rPh sb="10" eb="12">
      <t>ジテン</t>
    </rPh>
    <phoneticPr fontId="1"/>
  </si>
  <si>
    <t>うち対象３区分（※３）の合計</t>
    <rPh sb="2" eb="4">
      <t>タイショウ</t>
    </rPh>
    <rPh sb="5" eb="7">
      <t>クブン</t>
    </rPh>
    <rPh sb="12" eb="14">
      <t>ゴウケイ</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</si>
  <si>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phoneticPr fontId="1"/>
  </si>
  <si>
    <t>※２　①平成30年度病床機能報告時又は②令和2年4月1日時点の対象３区分合計のいずれか少ない方を基準とする。</t>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</si>
  <si>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</si>
  <si>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対象３区分のうち
①と②の小さい方</t>
    <rPh sb="0" eb="2">
      <t>タイショウ</t>
    </rPh>
    <rPh sb="3" eb="5">
      <t>クブン</t>
    </rPh>
    <rPh sb="13" eb="14">
      <t>チイ</t>
    </rPh>
    <rPh sb="16" eb="17">
      <t>ホウ</t>
    </rPh>
    <phoneticPr fontId="1"/>
  </si>
  <si>
    <t>対象３区分</t>
    <phoneticPr fontId="1"/>
  </si>
  <si>
    <t>※４　他の統合関係医療機関から病床の融通を受けた場合はマイナス表記、病床を融通した場合はプラス表記とすること。</t>
    <rPh sb="3" eb="4">
      <t>タ</t>
    </rPh>
    <rPh sb="5" eb="7">
      <t>トウゴウ</t>
    </rPh>
    <rPh sb="7" eb="9">
      <t>カンケイ</t>
    </rPh>
    <rPh sb="9" eb="11">
      <t>イリョウ</t>
    </rPh>
    <rPh sb="11" eb="13">
      <t>キカン</t>
    </rPh>
    <rPh sb="15" eb="17">
      <t>ビョウショウ</t>
    </rPh>
    <rPh sb="18" eb="20">
      <t>ユウズウ</t>
    </rPh>
    <rPh sb="21" eb="22">
      <t>ウ</t>
    </rPh>
    <rPh sb="24" eb="26">
      <t>バアイ</t>
    </rPh>
    <rPh sb="31" eb="33">
      <t>ヒョウキ</t>
    </rPh>
    <rPh sb="34" eb="36">
      <t>ビョウショウ</t>
    </rPh>
    <rPh sb="37" eb="39">
      <t>ユウズウ</t>
    </rPh>
    <rPh sb="41" eb="43">
      <t>バアイ</t>
    </rPh>
    <rPh sb="47" eb="49">
      <t>ヒョウキ</t>
    </rPh>
    <phoneticPr fontId="1"/>
  </si>
  <si>
    <t>減少病床数　（1の③－2）</t>
    <rPh sb="0" eb="2">
      <t>ゲンショウ</t>
    </rPh>
    <rPh sb="2" eb="5">
      <t>ビョウショウスウ</t>
    </rPh>
    <phoneticPr fontId="1"/>
  </si>
  <si>
    <t>統合前の許可病床数</t>
    <rPh sb="0" eb="3">
      <t>トウゴウマエ</t>
    </rPh>
    <rPh sb="4" eb="6">
      <t>キョカ</t>
    </rPh>
    <rPh sb="6" eb="9">
      <t>ビョウショウスウ</t>
    </rPh>
    <phoneticPr fontId="1"/>
  </si>
  <si>
    <t>②　令和２年４月１日時点（※５）</t>
    <rPh sb="2" eb="4">
      <t>レイワ</t>
    </rPh>
    <rPh sb="5" eb="6">
      <t>ネン</t>
    </rPh>
    <rPh sb="7" eb="8">
      <t>ガツ</t>
    </rPh>
    <rPh sb="9" eb="10">
      <t>ニチ</t>
    </rPh>
    <rPh sb="10" eb="12">
      <t>ジテン</t>
    </rPh>
    <phoneticPr fontId="1"/>
  </si>
  <si>
    <t>※5　平成30年度病床機能報告から令和2年4月1日までの間に、病床数の変更がない場合は、①と同じ値を記載すること。</t>
    <phoneticPr fontId="1"/>
  </si>
  <si>
    <t>①　平成30年度病床機能報告（※６）</t>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</si>
  <si>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</si>
  <si>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補正後の年間在棟患者延べ数＝年間在棟患者延べ数（（48）欄に記載された数値）÷報告可能な対象期間（月単位）×１２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</si>
  <si>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※７　６の①と６の②の値が同じ場合は７の②の入力は不要。</t>
    <rPh sb="11" eb="12">
      <t>アタイ</t>
    </rPh>
    <rPh sb="13" eb="14">
      <t>オナ</t>
    </rPh>
    <rPh sb="15" eb="17">
      <t>バアイ</t>
    </rPh>
    <rPh sb="22" eb="24">
      <t>ニュウリョク</t>
    </rPh>
    <rPh sb="25" eb="27">
      <t>フヨウ</t>
    </rPh>
    <phoneticPr fontId="1"/>
  </si>
  <si>
    <t>病床数</t>
    <rPh sb="0" eb="3">
      <t>ビョウショウスウ</t>
    </rPh>
    <phoneticPr fontId="1"/>
  </si>
  <si>
    <t>統合前の対象３区分の稼働病床数から一日平均実働病床数までの減少分に係る支給額</t>
    <rPh sb="0" eb="2">
      <t>トウゴウ</t>
    </rPh>
    <rPh sb="2" eb="3">
      <t>マエ</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29" eb="31">
      <t>ゲンショウ</t>
    </rPh>
    <rPh sb="31" eb="32">
      <t>ブン</t>
    </rPh>
    <rPh sb="33" eb="34">
      <t>カカ</t>
    </rPh>
    <rPh sb="35" eb="37">
      <t>シキュウ</t>
    </rPh>
    <rPh sb="37" eb="38">
      <t>ガク</t>
    </rPh>
    <phoneticPr fontId="1"/>
  </si>
  <si>
    <t>一日平均実働病床数から統合後の対象３区分の許可病床数までの減少分に係る支給額</t>
    <rPh sb="0" eb="2">
      <t>イチニチ</t>
    </rPh>
    <rPh sb="2" eb="4">
      <t>ヘイキン</t>
    </rPh>
    <rPh sb="4" eb="6">
      <t>ジツドウ</t>
    </rPh>
    <rPh sb="6" eb="9">
      <t>ビョウショウスウ</t>
    </rPh>
    <rPh sb="11" eb="14">
      <t>トウゴウゴ</t>
    </rPh>
    <rPh sb="15" eb="17">
      <t>タイショウ</t>
    </rPh>
    <rPh sb="18" eb="20">
      <t>クブン</t>
    </rPh>
    <rPh sb="21" eb="23">
      <t>キョカ</t>
    </rPh>
    <rPh sb="23" eb="26">
      <t>ビョウショウスウ</t>
    </rPh>
    <rPh sb="29" eb="31">
      <t>ゲンショウ</t>
    </rPh>
    <rPh sb="31" eb="32">
      <t>ブン</t>
    </rPh>
    <rPh sb="33" eb="34">
      <t>カカ</t>
    </rPh>
    <rPh sb="35" eb="37">
      <t>シキュウ</t>
    </rPh>
    <rPh sb="37" eb="38">
      <t>ガク</t>
    </rPh>
    <phoneticPr fontId="1"/>
  </si>
  <si>
    <t>病床稼働率</t>
    <rPh sb="0" eb="2">
      <t>ビョウショウ</t>
    </rPh>
    <rPh sb="2" eb="4">
      <t>カドウ</t>
    </rPh>
    <rPh sb="4" eb="5">
      <t>リツ</t>
    </rPh>
    <phoneticPr fontId="1"/>
  </si>
  <si>
    <t>１床あたり単価</t>
    <rPh sb="1" eb="2">
      <t>ショウ</t>
    </rPh>
    <rPh sb="5" eb="7">
      <t>タンカ</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</si>
  <si>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</si>
  <si>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</si>
  <si>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</si>
  <si>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</si>
  <si>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</si>
  <si>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介護転換整合性 チェック</t>
    <rPh sb="0" eb="2">
      <t>カイゴ</t>
    </rPh>
    <rPh sb="2" eb="4">
      <t>テンカン</t>
    </rPh>
    <rPh sb="4" eb="7">
      <t>セイゴウセイ</t>
    </rPh>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</si>
  <si>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</si>
  <si>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A</t>
    <phoneticPr fontId="1"/>
  </si>
  <si>
    <t>B</t>
    <phoneticPr fontId="1"/>
  </si>
  <si>
    <t>C（A-B）</t>
    <phoneticPr fontId="1"/>
  </si>
  <si>
    <t>①</t>
    <phoneticPr fontId="1"/>
  </si>
  <si>
    <t>②</t>
    <phoneticPr fontId="1"/>
  </si>
  <si>
    <t>転換可能数-介</t>
    <rPh sb="0" eb="2">
      <t>テンカン</t>
    </rPh>
    <rPh sb="2" eb="4">
      <t>カノウ</t>
    </rPh>
    <rPh sb="4" eb="5">
      <t>スウ</t>
    </rPh>
    <rPh sb="6" eb="7">
      <t>カイ</t>
    </rPh>
    <phoneticPr fontId="1"/>
  </si>
  <si>
    <t>後回+移回-前回</t>
    <rPh sb="3" eb="4">
      <t>イ</t>
    </rPh>
    <rPh sb="4" eb="5">
      <t>カイ</t>
    </rPh>
    <phoneticPr fontId="1"/>
  </si>
  <si>
    <t>前3-後3-融3</t>
    <rPh sb="0" eb="1">
      <t>マエ</t>
    </rPh>
    <rPh sb="3" eb="4">
      <t>アト</t>
    </rPh>
    <phoneticPr fontId="1"/>
  </si>
  <si>
    <t>代表医療機関の名称</t>
    <rPh sb="0" eb="2">
      <t>ダイヒョウ</t>
    </rPh>
    <rPh sb="2" eb="4">
      <t>イリョウ</t>
    </rPh>
    <rPh sb="4" eb="6">
      <t>キカン</t>
    </rPh>
    <rPh sb="7" eb="9">
      <t>メイショウ</t>
    </rPh>
    <phoneticPr fontId="1"/>
  </si>
  <si>
    <t>代表医療機関の住所・所在地</t>
    <rPh sb="0" eb="2">
      <t>ダイヒョウ</t>
    </rPh>
    <rPh sb="2" eb="4">
      <t>イリョウ</t>
    </rPh>
    <rPh sb="4" eb="6">
      <t>キカン</t>
    </rPh>
    <rPh sb="7" eb="9">
      <t>ジュウショ</t>
    </rPh>
    <rPh sb="10" eb="13">
      <t>ショザイチ</t>
    </rPh>
    <phoneticPr fontId="1"/>
  </si>
  <si>
    <t>5.減少数</t>
    <phoneticPr fontId="1"/>
  </si>
  <si>
    <t>支給対象</t>
    <rPh sb="0" eb="2">
      <t>シキュウ</t>
    </rPh>
    <rPh sb="2" eb="4">
      <t>タイショウ</t>
    </rPh>
    <phoneticPr fontId="1"/>
  </si>
  <si>
    <t>各機能別
融通数整合性ﾁｪｯｸ</t>
    <rPh sb="0" eb="1">
      <t>カク</t>
    </rPh>
    <rPh sb="1" eb="3">
      <t>キノウ</t>
    </rPh>
    <rPh sb="3" eb="4">
      <t>ベツ</t>
    </rPh>
    <rPh sb="7" eb="8">
      <t>スウ</t>
    </rPh>
    <rPh sb="8" eb="11">
      <t>セイゴウセイ</t>
    </rPh>
    <phoneticPr fontId="1"/>
  </si>
  <si>
    <t>機能別</t>
    <rPh sb="0" eb="3">
      <t>キノウベツ</t>
    </rPh>
    <phoneticPr fontId="1"/>
  </si>
  <si>
    <t>最小値</t>
    <rPh sb="0" eb="2">
      <t>サイショウ</t>
    </rPh>
    <rPh sb="2" eb="3">
      <t>アタイ</t>
    </rPh>
    <phoneticPr fontId="1"/>
  </si>
  <si>
    <t>最大値</t>
    <rPh sb="0" eb="3">
      <t>サイダイチ</t>
    </rPh>
    <phoneticPr fontId="1"/>
  </si>
  <si>
    <t>※対象３区分の病床融通数または転換病床数に誤りがあります。</t>
    <rPh sb="1" eb="3">
      <t>タイショウ</t>
    </rPh>
    <rPh sb="4" eb="6">
      <t>クブン</t>
    </rPh>
    <rPh sb="7" eb="9">
      <t>ビョウショウ</t>
    </rPh>
    <rPh sb="9" eb="11">
      <t>ユウズウ</t>
    </rPh>
    <rPh sb="11" eb="12">
      <t>カズ</t>
    </rPh>
    <rPh sb="15" eb="17">
      <t>テンカン</t>
    </rPh>
    <rPh sb="17" eb="20">
      <t>ビョウショウスウ</t>
    </rPh>
    <rPh sb="21" eb="22">
      <t>アヤマ</t>
    </rPh>
    <phoneticPr fontId="1"/>
  </si>
  <si>
    <t>代表</t>
    <rPh sb="0" eb="2">
      <t>ダイヒョウ</t>
    </rPh>
    <phoneticPr fontId="1"/>
  </si>
  <si>
    <t>C22セル～F22セルの入力チェックで使用</t>
    <rPh sb="12" eb="14">
      <t>ニュウリョク</t>
    </rPh>
    <rPh sb="19" eb="21">
      <t>シヨウ</t>
    </rPh>
    <phoneticPr fontId="1"/>
  </si>
  <si>
    <t>↓</t>
    <phoneticPr fontId="1"/>
  </si>
  <si>
    <t>適用一日平均
実働病床数</t>
    <rPh sb="0" eb="2">
      <t>テキヨウ</t>
    </rPh>
    <rPh sb="2" eb="4">
      <t>イチニチ</t>
    </rPh>
    <rPh sb="4" eb="6">
      <t>ヘイキン</t>
    </rPh>
    <rPh sb="7" eb="9">
      <t>ジツドウ</t>
    </rPh>
    <rPh sb="9" eb="12">
      <t>ビョウショウスウ</t>
    </rPh>
    <phoneticPr fontId="1"/>
  </si>
  <si>
    <t>適用病床稼働率</t>
    <rPh sb="0" eb="2">
      <t>テキヨウ</t>
    </rPh>
    <rPh sb="2" eb="4">
      <t>ビョウショウ</t>
    </rPh>
    <rPh sb="4" eb="7">
      <t>カドウリツ</t>
    </rPh>
    <phoneticPr fontId="1"/>
  </si>
  <si>
    <t>4.うち転換数</t>
    <rPh sb="4" eb="6">
      <t>テンカン</t>
    </rPh>
    <rPh sb="6" eb="7">
      <t>スウ</t>
    </rPh>
    <phoneticPr fontId="1"/>
  </si>
  <si>
    <t>計</t>
    <rPh sb="0" eb="1">
      <t>ケイ</t>
    </rPh>
    <phoneticPr fontId="1"/>
  </si>
  <si>
    <t>代表医療機関
の名称</t>
    <rPh sb="0" eb="2">
      <t>ダイヒョウ</t>
    </rPh>
    <rPh sb="2" eb="4">
      <t>イリョウ</t>
    </rPh>
    <rPh sb="4" eb="6">
      <t>キカン</t>
    </rPh>
    <rPh sb="8" eb="10">
      <t>メイショウ</t>
    </rPh>
    <phoneticPr fontId="1"/>
  </si>
  <si>
    <t>対象３区分からの転換数</t>
    <rPh sb="8" eb="10">
      <t>テンカン</t>
    </rPh>
    <rPh sb="10" eb="11">
      <t>スウ</t>
    </rPh>
    <phoneticPr fontId="1"/>
  </si>
  <si>
    <t>病床融通数の合計が0となっていません。</t>
    <phoneticPr fontId="1"/>
  </si>
  <si>
    <t>他の統合関係医療機関との
病床融通数（※４）</t>
    <rPh sb="0" eb="1">
      <t>タ</t>
    </rPh>
    <rPh sb="2" eb="4">
      <t>トウゴウ</t>
    </rPh>
    <rPh sb="4" eb="6">
      <t>カンケイ</t>
    </rPh>
    <rPh sb="6" eb="8">
      <t>イリョウ</t>
    </rPh>
    <rPh sb="8" eb="10">
      <t>キカン</t>
    </rPh>
    <rPh sb="13" eb="15">
      <t>ビョウショウ</t>
    </rPh>
    <rPh sb="15" eb="17">
      <t>ユウズウ</t>
    </rPh>
    <rPh sb="17" eb="18">
      <t>スウ</t>
    </rPh>
    <phoneticPr fontId="1"/>
  </si>
  <si>
    <t>転換可能最大数</t>
    <rPh sb="0" eb="2">
      <t>テンカン</t>
    </rPh>
    <rPh sb="4" eb="6">
      <t>サイダイ</t>
    </rPh>
    <phoneticPr fontId="1"/>
  </si>
  <si>
    <t>前3区-後3区</t>
    <rPh sb="0" eb="1">
      <t>マエ</t>
    </rPh>
    <rPh sb="2" eb="3">
      <t>ク</t>
    </rPh>
    <rPh sb="4" eb="5">
      <t>アト</t>
    </rPh>
    <phoneticPr fontId="1"/>
  </si>
  <si>
    <t>融通3区</t>
    <rPh sb="0" eb="2">
      <t>ユウズウ</t>
    </rPh>
    <rPh sb="3" eb="4">
      <t>ク</t>
    </rPh>
    <phoneticPr fontId="1"/>
  </si>
  <si>
    <t>３区分の減少数</t>
    <phoneticPr fontId="1"/>
  </si>
  <si>
    <t>←のうち融通数</t>
    <rPh sb="4" eb="6">
      <t>ユウズウ</t>
    </rPh>
    <phoneticPr fontId="1"/>
  </si>
  <si>
    <t>3.うち他院への
融通数</t>
    <rPh sb="4" eb="5">
      <t>タ</t>
    </rPh>
    <rPh sb="5" eb="6">
      <t>イン</t>
    </rPh>
    <rPh sb="9" eb="11">
      <t>ユウズウ</t>
    </rPh>
    <rPh sb="11" eb="12">
      <t>スウ</t>
    </rPh>
    <phoneticPr fontId="1"/>
  </si>
  <si>
    <t>D26セルの入力チェックで参照</t>
    <rPh sb="6" eb="8">
      <t>ニュウリョク</t>
    </rPh>
    <rPh sb="13" eb="15">
      <t>サンショウ</t>
    </rPh>
    <phoneticPr fontId="1"/>
  </si>
  <si>
    <t>C26セルの回復期の値</t>
    <rPh sb="6" eb="9">
      <t>カイフクキ</t>
    </rPh>
    <rPh sb="10" eb="11">
      <t>アタイ</t>
    </rPh>
    <phoneticPr fontId="1"/>
  </si>
  <si>
    <t>D56セルの病床数算出で参照</t>
    <rPh sb="6" eb="9">
      <t>ビョウショウスウ</t>
    </rPh>
    <rPh sb="9" eb="11">
      <t>サンシュツ</t>
    </rPh>
    <rPh sb="12" eb="14">
      <t>サンショウ</t>
    </rPh>
    <phoneticPr fontId="1"/>
  </si>
  <si>
    <t>C56セルの単価算出で参照</t>
    <rPh sb="6" eb="8">
      <t>タンカ</t>
    </rPh>
    <rPh sb="8" eb="10">
      <t>サンシュツ</t>
    </rPh>
    <rPh sb="11" eb="13">
      <t>サンショウ</t>
    </rPh>
    <phoneticPr fontId="1"/>
  </si>
  <si>
    <t>C11セル～I11セルで参照</t>
    <rPh sb="12" eb="14">
      <t>サンショウ</t>
    </rPh>
    <phoneticPr fontId="1"/>
  </si>
  <si>
    <t>該当</t>
  </si>
  <si>
    <t xml:space="preserve">
　（１）本申請に係る統合計画について、全ての統合関係医療機関が合意しています。
　（２）本給付金に関する報告や調査について、厚生労働省又は都道府県から求められた場合には、全ての統合関係
　　　医療機関において、これに応じます。
　（３）本給付金の給付後、以下の①から③に該当した場合は、本給付金の全額又は一部を返還します。
　　　①　統合計画に記載の内容について達成が見込めなくなった場合
　　　②　統合関係医療機関が、給付金の支給を受けた日から令和８年３月31日までの間に対象３区分の許可病床数
　　　　を増加させた場合（ただし、特定の疾患にり患する者が多くなる等の事情により、厚生労働大臣及び都道府
　　　　県知事が特に認める場合に許可病床数を増加させる場合はこの限りではない。）
　　　③　申請内容を偽り、その他不正の手段により本給付金の支給を受けたことが判明した場合
　</t>
    <rPh sb="5" eb="6">
      <t>ホン</t>
    </rPh>
    <rPh sb="6" eb="8">
      <t>シンセイ</t>
    </rPh>
    <rPh sb="9" eb="10">
      <t>カカ</t>
    </rPh>
    <rPh sb="11" eb="13">
      <t>トウゴウ</t>
    </rPh>
    <rPh sb="13" eb="15">
      <t>ケイカク</t>
    </rPh>
    <rPh sb="20" eb="21">
      <t>スベ</t>
    </rPh>
    <rPh sb="23" eb="25">
      <t>トウゴウ</t>
    </rPh>
    <rPh sb="25" eb="27">
      <t>カンケイ</t>
    </rPh>
    <rPh sb="27" eb="29">
      <t>イリョウ</t>
    </rPh>
    <rPh sb="29" eb="31">
      <t>キカン</t>
    </rPh>
    <rPh sb="32" eb="34">
      <t>ゴウイ</t>
    </rPh>
    <rPh sb="45" eb="47">
      <t>ホンキュウ</t>
    </rPh>
    <rPh sb="63" eb="65">
      <t>コウセイ</t>
    </rPh>
    <rPh sb="65" eb="68">
      <t>ロウドウショウ</t>
    </rPh>
    <rPh sb="68" eb="69">
      <t>マタ</t>
    </rPh>
    <rPh sb="70" eb="74">
      <t>トドウフケン</t>
    </rPh>
    <rPh sb="76" eb="77">
      <t>モト</t>
    </rPh>
    <rPh sb="81" eb="83">
      <t>バアイ</t>
    </rPh>
    <rPh sb="86" eb="87">
      <t>スベ</t>
    </rPh>
    <rPh sb="89" eb="91">
      <t>トウゴウ</t>
    </rPh>
    <rPh sb="97" eb="99">
      <t>イリョウ</t>
    </rPh>
    <rPh sb="99" eb="101">
      <t>キカン</t>
    </rPh>
    <rPh sb="109" eb="110">
      <t>オウ</t>
    </rPh>
    <rPh sb="126" eb="127">
      <t>ゴ</t>
    </rPh>
    <rPh sb="128" eb="130">
      <t>イカ</t>
    </rPh>
    <rPh sb="136" eb="138">
      <t>ガイトウ</t>
    </rPh>
    <rPh sb="140" eb="142">
      <t>バアイ</t>
    </rPh>
    <rPh sb="144" eb="145">
      <t>ホン</t>
    </rPh>
    <rPh sb="145" eb="148">
      <t>キュウフキン</t>
    </rPh>
    <rPh sb="149" eb="151">
      <t>ゼンガク</t>
    </rPh>
    <rPh sb="151" eb="152">
      <t>マタ</t>
    </rPh>
    <rPh sb="153" eb="155">
      <t>イチブ</t>
    </rPh>
    <rPh sb="156" eb="158">
      <t>ヘンカン</t>
    </rPh>
    <rPh sb="193" eb="195">
      <t>バアイ</t>
    </rPh>
    <rPh sb="238" eb="240">
      <t>タイショウ</t>
    </rPh>
    <rPh sb="241" eb="243">
      <t>クブン</t>
    </rPh>
    <rPh sb="349" eb="351">
      <t>シンセイ</t>
    </rPh>
    <rPh sb="351" eb="353">
      <t>ナイヨウ</t>
    </rPh>
    <rPh sb="354" eb="355">
      <t>イツワ</t>
    </rPh>
    <rPh sb="359" eb="360">
      <t>タ</t>
    </rPh>
    <rPh sb="360" eb="362">
      <t>フセイ</t>
    </rPh>
    <rPh sb="363" eb="365">
      <t>シュダン</t>
    </rPh>
    <rPh sb="368" eb="370">
      <t>ホンキュウ</t>
    </rPh>
    <rPh sb="373" eb="375">
      <t>シキュウ</t>
    </rPh>
    <phoneticPr fontId="1"/>
  </si>
  <si>
    <t>※複数年度にわたる病床削減を予定している場合は，シートをコピーの上，計画年度毎に御提出願います。</t>
    <rPh sb="1" eb="3">
      <t>フクスウ</t>
    </rPh>
    <rPh sb="3" eb="5">
      <t>ネンド</t>
    </rPh>
    <rPh sb="9" eb="11">
      <t>ビョウショウ</t>
    </rPh>
    <rPh sb="11" eb="13">
      <t>サクゲン</t>
    </rPh>
    <rPh sb="14" eb="16">
      <t>ヨテイ</t>
    </rPh>
    <rPh sb="20" eb="22">
      <t>バアイ</t>
    </rPh>
    <rPh sb="32" eb="33">
      <t>ウエ</t>
    </rPh>
    <rPh sb="34" eb="36">
      <t>ケイカク</t>
    </rPh>
    <rPh sb="36" eb="38">
      <t>ネンド</t>
    </rPh>
    <rPh sb="38" eb="39">
      <t>ゴト</t>
    </rPh>
    <rPh sb="40" eb="41">
      <t>ゴ</t>
    </rPh>
    <rPh sb="41" eb="43">
      <t>テイシュツ</t>
    </rPh>
    <rPh sb="43" eb="44">
      <t>ネガ</t>
    </rPh>
    <phoneticPr fontId="51"/>
  </si>
  <si>
    <r>
      <t>４．事業実施予定年度【各年4月1日から3月31日まで】（該当するもの</t>
    </r>
    <r>
      <rPr>
        <b/>
        <u/>
        <sz val="11"/>
        <rFont val="メイリオ"/>
        <family val="3"/>
        <charset val="128"/>
      </rPr>
      <t>いずれか</t>
    </r>
    <r>
      <rPr>
        <sz val="11"/>
        <rFont val="メイリオ"/>
        <family val="3"/>
        <charset val="128"/>
      </rPr>
      <t>に〇）</t>
    </r>
    <rPh sb="2" eb="4">
      <t>ジギョウ</t>
    </rPh>
    <rPh sb="4" eb="6">
      <t>ジッシ</t>
    </rPh>
    <rPh sb="6" eb="8">
      <t>ヨテイ</t>
    </rPh>
    <rPh sb="8" eb="10">
      <t>ネンド</t>
    </rPh>
    <rPh sb="11" eb="13">
      <t>カクネン</t>
    </rPh>
    <rPh sb="14" eb="15">
      <t>ガツ</t>
    </rPh>
    <rPh sb="16" eb="17">
      <t>ヒ</t>
    </rPh>
    <rPh sb="20" eb="21">
      <t>ガツ</t>
    </rPh>
    <rPh sb="23" eb="24">
      <t>ヒ</t>
    </rPh>
    <phoneticPr fontId="51"/>
  </si>
  <si>
    <t>５．支給申請に関する誓約事項</t>
    <rPh sb="2" eb="4">
      <t>シキュウ</t>
    </rPh>
    <rPh sb="4" eb="6">
      <t>シンセイ</t>
    </rPh>
    <rPh sb="7" eb="8">
      <t>カン</t>
    </rPh>
    <rPh sb="10" eb="12">
      <t>セイヤク</t>
    </rPh>
    <rPh sb="12" eb="14">
      <t>ジコウ</t>
    </rPh>
    <phoneticPr fontId="1"/>
  </si>
  <si>
    <t>　統合支援給付金の支給を受けたいので、下記のとおり申請します。
　また、下記５の「支給申請に関する誓約事項」について誓約します。</t>
    <rPh sb="1" eb="3">
      <t>トウゴウ</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</si>
  <si>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福島県知事　殿</t>
    <rPh sb="0" eb="2">
      <t>フクシマ</t>
    </rPh>
    <rPh sb="2" eb="5">
      <t>ケンチジ</t>
    </rPh>
    <rPh sb="3" eb="5">
      <t>チジ</t>
    </rPh>
    <phoneticPr fontId="51"/>
  </si>
  <si>
    <t>令和７年度</t>
    <rPh sb="0" eb="2">
      <t>レイワ</t>
    </rPh>
    <rPh sb="3" eb="5">
      <t>ネンド</t>
    </rPh>
    <phoneticPr fontId="51"/>
  </si>
  <si>
    <t>令和８年度</t>
    <rPh sb="0" eb="2">
      <t>レイワ</t>
    </rPh>
    <rPh sb="3" eb="5">
      <t>ネンド</t>
    </rPh>
    <phoneticPr fontId="51"/>
  </si>
  <si>
    <t>令和９年度以降</t>
    <rPh sb="0" eb="2">
      <t>レイワ</t>
    </rPh>
    <rPh sb="3" eb="5">
      <t>ネンド</t>
    </rPh>
    <rPh sb="5" eb="7">
      <t>イコウ</t>
    </rPh>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</si>
</sst>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 0.0_ "/>
    <numFmt numFmtId="184" formatCode="0.0%"/>
    <numFmt numFmtId="185" formatCode="0_ "/>
    <numFmt numFmtId="186" formatCode="#,##0;&quot;▲ &quot;#,##0"/>
    <numFmt numFmtId="187" formatCode="0%&quot;以&quot;&quot;上&quot;"/>
    <numFmt numFmtId="188" formatCode="000"/>
  </numFmts>
  <fonts count="7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u/>
      <sz val="11"/>
      <color theme="10"/>
      <name val="ＭＳ Ｐゴシック"/>
      <family val="2"/>
      <charset val="128"/>
      <scheme val="minor"/>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u/>
      <sz val="11"/>
      <color theme="10"/>
      <name val="メイリオ"/>
      <family val="3"/>
      <charset val="128"/>
    </font>
    <font>
      <sz val="12"/>
      <name val="メイリオ"/>
      <family val="3"/>
      <charset val="128"/>
    </font>
    <font>
      <sz val="7"/>
      <name val="メイリオ"/>
      <family val="3"/>
      <charset val="128"/>
    </font>
    <font>
      <sz val="8.5"/>
      <name val="メイリオ"/>
      <family val="3"/>
      <charset val="128"/>
    </font>
    <font>
      <sz val="14"/>
      <color theme="1"/>
      <name val="メイリオ"/>
      <family val="3"/>
      <charset val="128"/>
    </font>
    <font>
      <sz val="9"/>
      <color theme="1"/>
      <name val="メイリオ"/>
      <family val="3"/>
      <charset val="128"/>
    </font>
    <font>
      <sz val="12"/>
      <color theme="1"/>
      <name val="メイリオ"/>
      <family val="3"/>
      <charset val="128"/>
    </font>
    <font>
      <sz val="7"/>
      <color theme="1"/>
      <name val="メイリオ"/>
      <family val="3"/>
      <charset val="128"/>
    </font>
    <font>
      <b/>
      <sz val="11"/>
      <color theme="1"/>
      <name val="メイリオ"/>
      <family val="3"/>
      <charset val="128"/>
    </font>
    <font>
      <sz val="8"/>
      <color theme="1"/>
      <name val="メイリオ"/>
      <family val="3"/>
      <charset val="128"/>
    </font>
    <font>
      <sz val="11"/>
      <color theme="0"/>
      <name val="メイリオ"/>
      <family val="3"/>
      <charset val="128"/>
    </font>
    <font>
      <b/>
      <sz val="10"/>
      <color theme="0"/>
      <name val="メイリオ"/>
      <family val="3"/>
      <charset val="128"/>
    </font>
    <font>
      <b/>
      <sz val="9"/>
      <color indexed="81"/>
      <name val="MS P ゴシック"/>
      <family val="3"/>
      <charset val="128"/>
    </font>
    <font>
      <b/>
      <u/>
      <sz val="11"/>
      <name val="メイリオ"/>
      <family val="3"/>
      <charset val="128"/>
    </font>
  </fonts>
  <fills count="5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FFCC"/>
        <bgColor indexed="64"/>
      </patternFill>
    </fill>
  </fills>
  <borders count="16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auto="1"/>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style="thin">
        <color indexed="64"/>
      </bottom>
      <diagonal/>
    </border>
    <border>
      <left/>
      <right style="medium">
        <color indexed="64"/>
      </right>
      <top/>
      <bottom style="thin">
        <color indexed="64"/>
      </bottom>
      <diagonal/>
    </border>
    <border>
      <left/>
      <right/>
      <top style="medium">
        <color auto="1"/>
      </top>
      <bottom/>
      <diagonal/>
    </border>
    <border>
      <left style="medium">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thin">
        <color indexed="64"/>
      </right>
      <top style="medium">
        <color auto="1"/>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hair">
        <color indexed="64"/>
      </left>
      <right style="medium">
        <color indexed="64"/>
      </right>
      <top/>
      <bottom/>
      <diagonal/>
    </border>
    <border>
      <left style="thin">
        <color indexed="64"/>
      </left>
      <right/>
      <top/>
      <bottom style="medium">
        <color auto="1"/>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s>
  <cellStyleXfs count="351">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2" fillId="0" borderId="0" applyNumberFormat="0" applyFill="0" applyBorder="0" applyAlignment="0" applyProtection="0">
      <alignment vertical="center"/>
    </xf>
  </cellStyleXfs>
  <cellXfs count="674">
    <xf numFmtId="0" fontId="0" fillId="0" borderId="0" xfId="0">
      <alignment vertical="center"/>
    </xf>
    <xf numFmtId="0" fontId="53" fillId="0" borderId="0" xfId="212" applyFont="1" applyFill="1" applyAlignment="1">
      <alignment horizontal="left" vertical="center"/>
    </xf>
    <xf numFmtId="0" fontId="54" fillId="0" borderId="0" xfId="69" applyFont="1" applyAlignment="1">
      <alignment vertical="center"/>
    </xf>
    <xf numFmtId="0" fontId="53" fillId="0" borderId="0" xfId="212" applyFont="1" applyFill="1">
      <alignment vertical="center"/>
    </xf>
    <xf numFmtId="0" fontId="53" fillId="0" borderId="0" xfId="212" applyFont="1" applyFill="1" applyBorder="1">
      <alignment vertical="center"/>
    </xf>
    <xf numFmtId="0" fontId="55" fillId="0" borderId="0" xfId="212" applyFont="1" applyFill="1" applyBorder="1" applyAlignment="1">
      <alignment vertical="center"/>
    </xf>
    <xf numFmtId="0" fontId="55" fillId="0" borderId="0" xfId="214" applyFont="1" applyFill="1" applyBorder="1" applyAlignment="1">
      <alignment vertical="center"/>
    </xf>
    <xf numFmtId="0" fontId="53" fillId="0" borderId="0" xfId="76" applyFont="1" applyBorder="1" applyAlignment="1">
      <alignment vertical="center"/>
    </xf>
    <xf numFmtId="0" fontId="55" fillId="0" borderId="0" xfId="215" quotePrefix="1" applyFont="1" applyFill="1" applyBorder="1" applyAlignment="1">
      <alignment vertical="center"/>
    </xf>
    <xf numFmtId="0" fontId="55" fillId="0" borderId="0" xfId="215" applyFont="1" applyFill="1" applyBorder="1" applyAlignment="1">
      <alignment vertical="center"/>
    </xf>
    <xf numFmtId="0" fontId="53" fillId="0" borderId="0" xfId="213" applyFont="1" applyFill="1">
      <alignment vertical="center"/>
    </xf>
    <xf numFmtId="0" fontId="57" fillId="0" borderId="0" xfId="213" applyFont="1" applyFill="1" applyAlignment="1">
      <alignment horizontal="center" vertical="center"/>
    </xf>
    <xf numFmtId="0" fontId="55" fillId="0" borderId="0" xfId="213" applyFont="1" applyFill="1" applyBorder="1" applyAlignment="1">
      <alignment vertical="center"/>
    </xf>
    <xf numFmtId="0" fontId="53" fillId="0" borderId="0" xfId="213" applyFont="1" applyFill="1" applyAlignment="1">
      <alignment vertical="center"/>
    </xf>
    <xf numFmtId="0" fontId="59" fillId="0" borderId="0" xfId="213" applyFont="1" applyBorder="1" applyAlignment="1">
      <alignment vertical="center" wrapText="1"/>
    </xf>
    <xf numFmtId="0" fontId="53" fillId="0" borderId="0" xfId="213" applyFont="1" applyBorder="1" applyAlignment="1">
      <alignment horizontal="left" vertical="center" wrapText="1"/>
    </xf>
    <xf numFmtId="0" fontId="53" fillId="0" borderId="0" xfId="213" applyFont="1" applyFill="1" applyAlignment="1">
      <alignment horizontal="left" vertical="center"/>
    </xf>
    <xf numFmtId="0" fontId="53" fillId="0" borderId="0" xfId="213" applyFont="1" applyFill="1" applyBorder="1" applyAlignment="1">
      <alignment horizontal="left" vertical="center"/>
    </xf>
    <xf numFmtId="0" fontId="53" fillId="48" borderId="0" xfId="213" applyFont="1" applyFill="1" applyBorder="1" applyAlignment="1">
      <alignment vertical="center" textRotation="255"/>
    </xf>
    <xf numFmtId="0" fontId="53" fillId="48" borderId="4" xfId="213" applyFont="1" applyFill="1" applyBorder="1" applyAlignment="1">
      <alignment vertical="center" textRotation="255"/>
    </xf>
    <xf numFmtId="0" fontId="53" fillId="0" borderId="0" xfId="213" applyFont="1" applyFill="1" applyBorder="1" applyAlignment="1">
      <alignment horizontal="center" vertical="center"/>
    </xf>
    <xf numFmtId="0" fontId="53" fillId="0" borderId="0" xfId="213" applyFont="1" applyFill="1" applyBorder="1">
      <alignment vertical="center"/>
    </xf>
    <xf numFmtId="0" fontId="53" fillId="48" borderId="51" xfId="213" applyFont="1" applyFill="1" applyBorder="1" applyAlignment="1">
      <alignment vertical="center" textRotation="255"/>
    </xf>
    <xf numFmtId="0" fontId="53" fillId="0" borderId="0" xfId="213" applyFont="1" applyFill="1" applyBorder="1" applyAlignment="1">
      <alignment vertical="center" wrapText="1"/>
    </xf>
    <xf numFmtId="0" fontId="60" fillId="48" borderId="0" xfId="213" applyFont="1" applyFill="1" applyBorder="1" applyAlignment="1">
      <alignment vertical="center"/>
    </xf>
    <xf numFmtId="0" fontId="53" fillId="48" borderId="0" xfId="213" applyFont="1" applyFill="1" applyBorder="1" applyAlignment="1">
      <alignment vertical="center"/>
    </xf>
    <xf numFmtId="0" fontId="53" fillId="48" borderId="0" xfId="213" applyFont="1" applyFill="1" applyBorder="1" applyAlignment="1">
      <alignment horizontal="left" vertical="center"/>
    </xf>
    <xf numFmtId="0" fontId="53" fillId="49" borderId="0" xfId="213" applyFont="1" applyFill="1" applyBorder="1" applyAlignment="1">
      <alignment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8" borderId="0" xfId="213" applyFont="1" applyFill="1" applyBorder="1" applyAlignment="1">
      <alignment horizontal="center" vertical="center"/>
    </xf>
    <xf numFmtId="0" fontId="65" fillId="0" borderId="0" xfId="213" applyFont="1" applyFill="1" applyBorder="1" applyAlignment="1">
      <alignment vertical="center" wrapText="1"/>
    </xf>
    <xf numFmtId="38" fontId="60" fillId="48" borderId="0" xfId="130" applyFont="1" applyFill="1" applyBorder="1" applyAlignment="1">
      <alignment vertical="center" wrapText="1"/>
    </xf>
    <xf numFmtId="0" fontId="53" fillId="48" borderId="0" xfId="213" applyFont="1" applyFill="1" applyBorder="1" applyAlignment="1">
      <alignment vertical="center" shrinkToFit="1"/>
    </xf>
    <xf numFmtId="0" fontId="63" fillId="48" borderId="0" xfId="213" applyFont="1" applyFill="1" applyBorder="1" applyAlignment="1">
      <alignment vertical="center" wrapText="1"/>
    </xf>
    <xf numFmtId="0" fontId="53" fillId="48" borderId="0" xfId="213" applyFont="1" applyFill="1" applyBorder="1" applyAlignment="1">
      <alignment vertical="center" wrapText="1"/>
    </xf>
    <xf numFmtId="0" fontId="67" fillId="48" borderId="0" xfId="213" applyFont="1" applyFill="1" applyBorder="1" applyAlignment="1">
      <alignment vertical="center" wrapText="1"/>
    </xf>
    <xf numFmtId="0" fontId="53" fillId="48" borderId="0" xfId="213" applyFont="1" applyFill="1" applyBorder="1" applyAlignment="1">
      <alignment vertical="top" wrapText="1"/>
    </xf>
    <xf numFmtId="0" fontId="61" fillId="48" borderId="0" xfId="213" applyFont="1" applyFill="1" applyBorder="1" applyAlignment="1">
      <alignment vertical="center" shrinkToFit="1"/>
    </xf>
    <xf numFmtId="0" fontId="61" fillId="48" borderId="0" xfId="213" applyFont="1" applyFill="1" applyBorder="1" applyAlignment="1">
      <alignment horizontal="center" vertical="center" shrinkToFit="1"/>
    </xf>
    <xf numFmtId="0" fontId="61" fillId="48" borderId="0" xfId="213" applyFont="1" applyFill="1" applyBorder="1" applyAlignment="1">
      <alignment vertical="center"/>
    </xf>
    <xf numFmtId="0" fontId="53" fillId="0" borderId="0" xfId="213" applyFont="1" applyFill="1" applyAlignment="1">
      <alignment vertical="center" wrapText="1"/>
    </xf>
    <xf numFmtId="0" fontId="53" fillId="48" borderId="0" xfId="187" applyFont="1" applyFill="1" applyBorder="1" applyAlignment="1">
      <alignment vertical="center"/>
    </xf>
    <xf numFmtId="0" fontId="63" fillId="48" borderId="0" xfId="213" applyFont="1" applyFill="1" applyBorder="1" applyAlignment="1">
      <alignment vertical="center" shrinkToFit="1"/>
    </xf>
    <xf numFmtId="0" fontId="53" fillId="48" borderId="0" xfId="69" applyFont="1" applyFill="1" applyBorder="1" applyAlignment="1">
      <alignment vertical="center"/>
    </xf>
    <xf numFmtId="0" fontId="61" fillId="48" borderId="0" xfId="213" applyFont="1" applyFill="1" applyBorder="1" applyAlignment="1">
      <alignment horizontal="right" vertical="center" shrinkToFit="1"/>
    </xf>
    <xf numFmtId="0" fontId="61" fillId="48" borderId="0" xfId="213" applyFont="1" applyFill="1" applyBorder="1" applyAlignment="1">
      <alignment horizontal="left" vertical="center" shrinkToFit="1"/>
    </xf>
    <xf numFmtId="0" fontId="61" fillId="48" borderId="0" xfId="187" applyFont="1" applyFill="1" applyBorder="1" applyAlignment="1">
      <alignment horizontal="right" vertical="center"/>
    </xf>
    <xf numFmtId="0" fontId="61" fillId="48" borderId="0" xfId="187" applyFont="1" applyFill="1" applyBorder="1" applyAlignment="1">
      <alignment horizontal="left" vertical="center"/>
    </xf>
    <xf numFmtId="0" fontId="61" fillId="48" borderId="0" xfId="213" applyFont="1" applyFill="1" applyBorder="1" applyAlignment="1">
      <alignment horizontal="right" vertical="center"/>
    </xf>
    <xf numFmtId="0" fontId="53" fillId="48" borderId="0" xfId="69" applyFont="1" applyFill="1" applyBorder="1" applyAlignment="1">
      <alignment horizontal="right" vertical="center"/>
    </xf>
    <xf numFmtId="0" fontId="53" fillId="48" borderId="0" xfId="69" applyFont="1" applyFill="1" applyBorder="1" applyAlignment="1">
      <alignment horizontal="left" vertical="center" shrinkToFit="1"/>
    </xf>
    <xf numFmtId="0" fontId="53" fillId="48" borderId="0" xfId="69" applyFont="1" applyFill="1" applyBorder="1" applyAlignment="1">
      <alignment horizontal="left" vertical="center"/>
    </xf>
    <xf numFmtId="0" fontId="53" fillId="0" borderId="0" xfId="69" applyFont="1" applyBorder="1" applyAlignment="1">
      <alignment horizontal="left" vertical="center"/>
    </xf>
    <xf numFmtId="0" fontId="53" fillId="0" borderId="0" xfId="213" applyFont="1" applyFill="1" applyBorder="1" applyAlignment="1">
      <alignment vertical="center"/>
    </xf>
    <xf numFmtId="0" fontId="61" fillId="48" borderId="0" xfId="213" applyFont="1" applyFill="1" applyBorder="1" applyAlignment="1">
      <alignment horizontal="center" vertical="center"/>
    </xf>
    <xf numFmtId="0" fontId="61" fillId="48" borderId="0" xfId="69" applyFont="1" applyFill="1" applyBorder="1" applyAlignment="1">
      <alignment horizontal="center" vertical="center"/>
    </xf>
    <xf numFmtId="0" fontId="66" fillId="48" borderId="0" xfId="187" applyFont="1" applyFill="1" applyBorder="1" applyAlignment="1">
      <alignment vertical="top"/>
    </xf>
    <xf numFmtId="0" fontId="66" fillId="48" borderId="0" xfId="213" applyFont="1" applyFill="1" applyBorder="1" applyAlignment="1">
      <alignment vertical="center"/>
    </xf>
    <xf numFmtId="38" fontId="61" fillId="48" borderId="0" xfId="130" applyFont="1" applyFill="1" applyBorder="1" applyAlignment="1" applyProtection="1">
      <alignment vertical="center" wrapText="1"/>
      <protection locked="0"/>
    </xf>
    <xf numFmtId="38" fontId="60" fillId="48" borderId="0" xfId="130" applyFont="1" applyFill="1" applyBorder="1" applyAlignment="1" applyProtection="1">
      <alignment vertical="center" wrapText="1"/>
      <protection locked="0"/>
    </xf>
    <xf numFmtId="0" fontId="53" fillId="0" borderId="0" xfId="213" applyFont="1" applyFill="1" applyAlignment="1" applyProtection="1">
      <alignment vertical="center"/>
      <protection locked="0"/>
    </xf>
    <xf numFmtId="0" fontId="53" fillId="48" borderId="0" xfId="213" applyFont="1" applyFill="1" applyBorder="1" applyAlignment="1" applyProtection="1">
      <alignment vertical="center"/>
      <protection locked="0"/>
    </xf>
    <xf numFmtId="38" fontId="53" fillId="48" borderId="0" xfId="130" applyFont="1" applyFill="1" applyBorder="1" applyAlignment="1" applyProtection="1">
      <alignment vertical="center" wrapText="1"/>
      <protection locked="0"/>
    </xf>
    <xf numFmtId="0" fontId="53" fillId="48" borderId="0" xfId="213" applyFont="1" applyFill="1" applyBorder="1" applyAlignment="1" applyProtection="1">
      <alignment vertical="center" shrinkToFit="1"/>
      <protection locked="0"/>
    </xf>
    <xf numFmtId="0" fontId="68" fillId="0" borderId="0" xfId="0" applyFont="1">
      <alignment vertical="center"/>
    </xf>
    <xf numFmtId="0" fontId="58" fillId="0" borderId="0" xfId="0" applyFont="1">
      <alignment vertical="center"/>
    </xf>
    <xf numFmtId="0" fontId="59" fillId="49" borderId="5" xfId="0" applyFont="1" applyFill="1" applyBorder="1" applyAlignment="1">
      <alignment horizontal="center" vertical="center" textRotation="255" shrinkToFit="1"/>
    </xf>
    <xf numFmtId="0" fontId="59" fillId="49" borderId="85" xfId="0" applyFont="1" applyFill="1" applyBorder="1" applyAlignment="1">
      <alignment horizontal="center" vertical="center" textRotation="255" shrinkToFit="1"/>
    </xf>
    <xf numFmtId="0" fontId="59" fillId="49" borderId="83" xfId="0" applyFont="1" applyFill="1" applyBorder="1" applyAlignment="1">
      <alignment horizontal="center" vertical="center" textRotation="255" shrinkToFit="1"/>
    </xf>
    <xf numFmtId="0" fontId="59" fillId="49" borderId="84" xfId="0" applyFont="1" applyFill="1" applyBorder="1" applyAlignment="1">
      <alignment horizontal="center" vertical="center" textRotation="255" shrinkToFit="1"/>
    </xf>
    <xf numFmtId="0" fontId="59" fillId="49" borderId="73" xfId="0" applyFont="1" applyFill="1" applyBorder="1" applyAlignment="1">
      <alignment horizontal="center" vertical="center" textRotation="255" shrinkToFit="1"/>
    </xf>
    <xf numFmtId="0" fontId="59" fillId="49" borderId="108" xfId="0" applyFont="1" applyFill="1" applyBorder="1" applyAlignment="1">
      <alignment horizontal="center" vertical="center" textRotation="255" shrinkToFit="1"/>
    </xf>
    <xf numFmtId="0" fontId="58" fillId="0" borderId="0" xfId="0" applyFont="1" applyAlignment="1">
      <alignment vertical="center" textRotation="255"/>
    </xf>
    <xf numFmtId="0" fontId="64" fillId="0" borderId="2" xfId="350" applyFont="1" applyFill="1" applyBorder="1" applyAlignment="1">
      <alignment horizontal="center" vertical="center"/>
    </xf>
    <xf numFmtId="0" fontId="58" fillId="0" borderId="2" xfId="0" applyFont="1" applyBorder="1" applyAlignment="1">
      <alignment horizontal="center" vertical="center" shrinkToFit="1"/>
    </xf>
    <xf numFmtId="0" fontId="59" fillId="0" borderId="0" xfId="0" applyFont="1" applyFill="1" applyBorder="1" applyAlignment="1">
      <alignment horizontal="left" vertical="top" wrapText="1"/>
    </xf>
    <xf numFmtId="0" fontId="59" fillId="49" borderId="86" xfId="0" applyFont="1" applyFill="1" applyBorder="1" applyAlignment="1">
      <alignment horizontal="center" vertical="center" wrapText="1"/>
    </xf>
    <xf numFmtId="0" fontId="70" fillId="0" borderId="91" xfId="0" applyFont="1" applyFill="1" applyBorder="1" applyAlignment="1">
      <alignment horizontal="center" vertical="center" wrapText="1"/>
    </xf>
    <xf numFmtId="0" fontId="58" fillId="0" borderId="0" xfId="0" applyFont="1" applyFill="1" applyBorder="1">
      <alignment vertical="center"/>
    </xf>
    <xf numFmtId="0" fontId="58" fillId="0" borderId="0" xfId="0" applyFont="1" applyAlignment="1">
      <alignment vertical="center"/>
    </xf>
    <xf numFmtId="0" fontId="58" fillId="0" borderId="0" xfId="0" applyFont="1" applyFill="1" applyBorder="1" applyAlignment="1">
      <alignment horizontal="center" vertical="center"/>
    </xf>
    <xf numFmtId="0" fontId="58" fillId="0" borderId="0" xfId="0" applyFont="1" applyFill="1" applyBorder="1" applyAlignment="1">
      <alignment horizontal="left" vertical="center" wrapText="1"/>
    </xf>
    <xf numFmtId="0" fontId="73" fillId="0" borderId="0" xfId="0" applyFont="1" applyFill="1" applyBorder="1" applyAlignment="1">
      <alignment horizontal="center" vertical="center" shrinkToFit="1"/>
    </xf>
    <xf numFmtId="0" fontId="58" fillId="0" borderId="0" xfId="0" applyFont="1" applyFill="1" applyBorder="1" applyAlignment="1">
      <alignment horizontal="center" vertical="center" wrapText="1"/>
    </xf>
    <xf numFmtId="38" fontId="58" fillId="0" borderId="0" xfId="349" applyFont="1" applyFill="1" applyBorder="1">
      <alignment vertical="center"/>
    </xf>
    <xf numFmtId="0" fontId="58" fillId="0" borderId="0" xfId="0" applyFont="1" applyFill="1" applyBorder="1" applyAlignment="1">
      <alignment horizontal="left" vertical="center"/>
    </xf>
    <xf numFmtId="9" fontId="58" fillId="0" borderId="0" xfId="0" applyNumberFormat="1" applyFont="1" applyFill="1" applyBorder="1">
      <alignment vertical="center"/>
    </xf>
    <xf numFmtId="0" fontId="59" fillId="0" borderId="0" xfId="0" applyFont="1" applyFill="1" applyBorder="1" applyAlignment="1">
      <alignment horizontal="center" vertical="center"/>
    </xf>
    <xf numFmtId="38" fontId="58" fillId="0" borderId="0" xfId="0" applyNumberFormat="1" applyFont="1" applyFill="1" applyBorder="1">
      <alignment vertical="center"/>
    </xf>
    <xf numFmtId="186" fontId="70" fillId="0" borderId="54" xfId="0" applyNumberFormat="1" applyFont="1" applyFill="1" applyBorder="1" applyAlignment="1">
      <alignment vertical="center" shrinkToFit="1"/>
    </xf>
    <xf numFmtId="186" fontId="70" fillId="0" borderId="85" xfId="0" applyNumberFormat="1" applyFont="1" applyFill="1" applyBorder="1" applyAlignment="1">
      <alignment vertical="center" shrinkToFit="1"/>
    </xf>
    <xf numFmtId="186" fontId="70" fillId="0" borderId="83" xfId="0" applyNumberFormat="1" applyFont="1" applyFill="1" applyBorder="1" applyAlignment="1">
      <alignment vertical="center" shrinkToFit="1"/>
    </xf>
    <xf numFmtId="186" fontId="70" fillId="0" borderId="84" xfId="0" applyNumberFormat="1" applyFont="1" applyFill="1" applyBorder="1" applyAlignment="1">
      <alignment vertical="center" shrinkToFit="1"/>
    </xf>
    <xf numFmtId="186" fontId="70" fillId="0" borderId="2" xfId="0" applyNumberFormat="1" applyFont="1" applyFill="1" applyBorder="1" applyAlignment="1">
      <alignment vertical="center" shrinkToFit="1"/>
    </xf>
    <xf numFmtId="186" fontId="70" fillId="0" borderId="108" xfId="0" applyNumberFormat="1" applyFont="1" applyFill="1" applyBorder="1" applyAlignment="1">
      <alignment vertical="center" shrinkToFit="1"/>
    </xf>
    <xf numFmtId="186" fontId="70" fillId="0" borderId="87" xfId="0" applyNumberFormat="1" applyFont="1" applyFill="1" applyBorder="1" applyAlignment="1">
      <alignment vertical="center" shrinkToFit="1"/>
    </xf>
    <xf numFmtId="186" fontId="70" fillId="0" borderId="88" xfId="0" applyNumberFormat="1" applyFont="1" applyFill="1" applyBorder="1" applyAlignment="1">
      <alignment vertical="center" shrinkToFit="1"/>
    </xf>
    <xf numFmtId="186" fontId="70" fillId="0" borderId="89" xfId="0" applyNumberFormat="1" applyFont="1" applyFill="1" applyBorder="1" applyAlignment="1">
      <alignment vertical="center" shrinkToFit="1"/>
    </xf>
    <xf numFmtId="186" fontId="70" fillId="0" borderId="90" xfId="0" applyNumberFormat="1" applyFont="1" applyFill="1" applyBorder="1" applyAlignment="1">
      <alignment vertical="center" shrinkToFit="1"/>
    </xf>
    <xf numFmtId="186" fontId="70" fillId="0" borderId="86" xfId="0" applyNumberFormat="1" applyFont="1" applyFill="1" applyBorder="1" applyAlignment="1">
      <alignment vertical="center" shrinkToFit="1"/>
    </xf>
    <xf numFmtId="186" fontId="70" fillId="0" borderId="109" xfId="0" applyNumberFormat="1" applyFont="1" applyFill="1" applyBorder="1" applyAlignment="1">
      <alignment vertical="center" shrinkToFit="1"/>
    </xf>
    <xf numFmtId="184" fontId="70" fillId="0" borderId="2" xfId="0" applyNumberFormat="1" applyFont="1" applyFill="1" applyBorder="1" applyAlignment="1">
      <alignment horizontal="right" vertical="center" shrinkToFit="1"/>
    </xf>
    <xf numFmtId="3" fontId="70" fillId="0" borderId="2" xfId="0" applyNumberFormat="1" applyFont="1" applyFill="1" applyBorder="1" applyAlignment="1">
      <alignment vertical="center" shrinkToFit="1"/>
    </xf>
    <xf numFmtId="3" fontId="70" fillId="0" borderId="86" xfId="0" applyNumberFormat="1" applyFont="1" applyFill="1" applyBorder="1" applyAlignment="1">
      <alignment vertical="center" shrinkToFit="1"/>
    </xf>
    <xf numFmtId="0" fontId="58" fillId="50" borderId="2" xfId="0" applyFont="1" applyFill="1" applyBorder="1" applyAlignment="1" applyProtection="1">
      <alignment horizontal="center" vertical="center"/>
      <protection locked="0"/>
    </xf>
    <xf numFmtId="186" fontId="58" fillId="50" borderId="94" xfId="0" applyNumberFormat="1" applyFont="1" applyFill="1" applyBorder="1" applyProtection="1">
      <alignment vertical="center"/>
      <protection locked="0"/>
    </xf>
    <xf numFmtId="186" fontId="58" fillId="50" borderId="95" xfId="0" applyNumberFormat="1" applyFont="1" applyFill="1" applyBorder="1" applyProtection="1">
      <alignment vertical="center"/>
      <protection locked="0"/>
    </xf>
    <xf numFmtId="186" fontId="58" fillId="50" borderId="99" xfId="0" applyNumberFormat="1" applyFont="1" applyFill="1" applyBorder="1" applyProtection="1">
      <alignment vertical="center"/>
      <protection locked="0"/>
    </xf>
    <xf numFmtId="186" fontId="58" fillId="50" borderId="55" xfId="0" applyNumberFormat="1" applyFont="1" applyFill="1" applyBorder="1" applyProtection="1">
      <alignment vertical="center"/>
      <protection locked="0"/>
    </xf>
    <xf numFmtId="186" fontId="58" fillId="0" borderId="110" xfId="0" applyNumberFormat="1" applyFont="1" applyFill="1" applyBorder="1" applyProtection="1">
      <alignment vertical="center"/>
    </xf>
    <xf numFmtId="186" fontId="58" fillId="0" borderId="111" xfId="0" applyNumberFormat="1" applyFont="1" applyFill="1" applyBorder="1" applyProtection="1">
      <alignment vertical="center"/>
    </xf>
    <xf numFmtId="186" fontId="58" fillId="0" borderId="112" xfId="0" applyNumberFormat="1" applyFont="1" applyFill="1" applyBorder="1" applyProtection="1">
      <alignment vertical="center"/>
    </xf>
    <xf numFmtId="186" fontId="58" fillId="0" borderId="113" xfId="0" applyNumberFormat="1" applyFont="1" applyFill="1" applyBorder="1" applyProtection="1">
      <alignment vertical="center"/>
    </xf>
    <xf numFmtId="186" fontId="58" fillId="0" borderId="114" xfId="0" applyNumberFormat="1" applyFont="1" applyFill="1" applyBorder="1" applyProtection="1">
      <alignment vertical="center"/>
    </xf>
    <xf numFmtId="186" fontId="58" fillId="50" borderId="116" xfId="0" applyNumberFormat="1" applyFont="1" applyFill="1" applyBorder="1" applyProtection="1">
      <alignment vertical="center"/>
      <protection locked="0"/>
    </xf>
    <xf numFmtId="186" fontId="58" fillId="50" borderId="117" xfId="0" applyNumberFormat="1" applyFont="1" applyFill="1" applyBorder="1" applyProtection="1">
      <alignment vertical="center"/>
      <protection locked="0"/>
    </xf>
    <xf numFmtId="186" fontId="58" fillId="50" borderId="118" xfId="0" applyNumberFormat="1" applyFont="1" applyFill="1" applyBorder="1" applyProtection="1">
      <alignment vertical="center"/>
      <protection locked="0"/>
    </xf>
    <xf numFmtId="186" fontId="58" fillId="50" borderId="119" xfId="0" applyNumberFormat="1" applyFont="1" applyFill="1" applyBorder="1" applyProtection="1">
      <alignment vertical="center"/>
      <protection locked="0"/>
    </xf>
    <xf numFmtId="186" fontId="58" fillId="50" borderId="120" xfId="0" applyNumberFormat="1" applyFont="1" applyFill="1" applyBorder="1" applyProtection="1">
      <alignment vertical="center"/>
      <protection locked="0"/>
    </xf>
    <xf numFmtId="186" fontId="58" fillId="50" borderId="122" xfId="0" applyNumberFormat="1" applyFont="1" applyFill="1" applyBorder="1" applyProtection="1">
      <alignment vertical="center"/>
      <protection locked="0"/>
    </xf>
    <xf numFmtId="186" fontId="58" fillId="50" borderId="123" xfId="0" applyNumberFormat="1" applyFont="1" applyFill="1" applyBorder="1" applyProtection="1">
      <alignment vertical="center"/>
      <protection locked="0"/>
    </xf>
    <xf numFmtId="186" fontId="58" fillId="50" borderId="124" xfId="0" applyNumberFormat="1" applyFont="1" applyFill="1" applyBorder="1" applyProtection="1">
      <alignment vertical="center"/>
      <protection locked="0"/>
    </xf>
    <xf numFmtId="186" fontId="58" fillId="50" borderId="125" xfId="0" applyNumberFormat="1" applyFont="1" applyFill="1" applyBorder="1" applyProtection="1">
      <alignment vertical="center"/>
      <protection locked="0"/>
    </xf>
    <xf numFmtId="186" fontId="58" fillId="50" borderId="126" xfId="0" applyNumberFormat="1" applyFont="1" applyFill="1" applyBorder="1" applyProtection="1">
      <alignment vertical="center"/>
      <protection locked="0"/>
    </xf>
    <xf numFmtId="0" fontId="53" fillId="0" borderId="0" xfId="0" applyFont="1" applyFill="1" applyProtection="1">
      <alignment vertical="center"/>
    </xf>
    <xf numFmtId="186" fontId="58" fillId="50" borderId="96" xfId="0" applyNumberFormat="1" applyFont="1" applyFill="1" applyBorder="1" applyProtection="1">
      <alignment vertical="center"/>
      <protection locked="0"/>
    </xf>
    <xf numFmtId="186" fontId="58" fillId="50" borderId="97" xfId="0" applyNumberFormat="1" applyFont="1" applyFill="1" applyBorder="1" applyProtection="1">
      <alignment vertical="center"/>
      <protection locked="0"/>
    </xf>
    <xf numFmtId="186" fontId="58" fillId="50" borderId="41" xfId="0" applyNumberFormat="1" applyFont="1" applyFill="1" applyBorder="1" applyProtection="1">
      <alignment vertical="center"/>
      <protection locked="0"/>
    </xf>
    <xf numFmtId="186" fontId="58" fillId="50" borderId="100" xfId="0" applyNumberFormat="1" applyFont="1" applyFill="1" applyBorder="1" applyProtection="1">
      <alignment vertical="center"/>
      <protection locked="0"/>
    </xf>
    <xf numFmtId="0" fontId="53" fillId="0" borderId="67" xfId="0" applyFont="1" applyFill="1" applyBorder="1" applyAlignment="1" applyProtection="1">
      <alignment vertical="center"/>
    </xf>
    <xf numFmtId="0" fontId="53" fillId="0" borderId="2" xfId="0" applyFont="1" applyFill="1" applyBorder="1" applyAlignment="1" applyProtection="1">
      <alignment horizontal="center" vertical="center"/>
    </xf>
    <xf numFmtId="186" fontId="53" fillId="0" borderId="2" xfId="0" applyNumberFormat="1" applyFont="1" applyFill="1" applyBorder="1" applyProtection="1">
      <alignment vertical="center"/>
    </xf>
    <xf numFmtId="186" fontId="53" fillId="0" borderId="95" xfId="0" applyNumberFormat="1" applyFont="1" applyFill="1" applyBorder="1" applyProtection="1">
      <alignment vertical="center"/>
    </xf>
    <xf numFmtId="186" fontId="53" fillId="0" borderId="55" xfId="0" applyNumberFormat="1" applyFont="1" applyFill="1" applyBorder="1" applyProtection="1">
      <alignment vertical="center"/>
    </xf>
    <xf numFmtId="186" fontId="53" fillId="0" borderId="54" xfId="0" applyNumberFormat="1" applyFont="1" applyFill="1" applyBorder="1" applyProtection="1">
      <alignment vertical="center"/>
    </xf>
    <xf numFmtId="186" fontId="58" fillId="50" borderId="2" xfId="0" applyNumberFormat="1" applyFont="1" applyFill="1" applyBorder="1" applyProtection="1">
      <alignment vertical="center"/>
      <protection locked="0"/>
    </xf>
    <xf numFmtId="186" fontId="58" fillId="50" borderId="2" xfId="349" applyNumberFormat="1" applyFont="1" applyFill="1" applyBorder="1" applyProtection="1">
      <alignment vertical="center"/>
      <protection locked="0"/>
    </xf>
    <xf numFmtId="0" fontId="53" fillId="0" borderId="93" xfId="0" applyFont="1" applyFill="1" applyBorder="1" applyAlignment="1" applyProtection="1">
      <alignment horizontal="center" vertical="center" shrinkToFit="1"/>
    </xf>
    <xf numFmtId="187" fontId="53" fillId="0" borderId="132" xfId="0" applyNumberFormat="1" applyFont="1" applyFill="1" applyBorder="1" applyProtection="1">
      <alignment vertical="center"/>
    </xf>
    <xf numFmtId="0" fontId="53" fillId="0" borderId="1" xfId="0" applyFont="1" applyFill="1" applyBorder="1" applyProtection="1">
      <alignment vertical="center"/>
    </xf>
    <xf numFmtId="187" fontId="53" fillId="0" borderId="105" xfId="0" applyNumberFormat="1" applyFont="1" applyFill="1" applyBorder="1" applyProtection="1">
      <alignment vertical="center"/>
    </xf>
    <xf numFmtId="0" fontId="53" fillId="0" borderId="139" xfId="0" applyFont="1" applyFill="1" applyBorder="1" applyProtection="1">
      <alignment vertical="center"/>
    </xf>
    <xf numFmtId="186" fontId="53" fillId="0" borderId="97" xfId="0" applyNumberFormat="1" applyFont="1" applyFill="1" applyBorder="1" applyProtection="1">
      <alignment vertical="center"/>
    </xf>
    <xf numFmtId="0" fontId="53" fillId="0" borderId="2" xfId="0" applyFont="1" applyFill="1" applyBorder="1" applyAlignment="1" applyProtection="1">
      <alignment horizontal="center" vertical="center" shrinkToFit="1"/>
    </xf>
    <xf numFmtId="0" fontId="61" fillId="0" borderId="140" xfId="0" applyFont="1" applyBorder="1" applyAlignment="1" applyProtection="1">
      <alignment horizontal="center" vertical="center" wrapText="1"/>
    </xf>
    <xf numFmtId="0" fontId="61" fillId="0" borderId="141" xfId="0" applyFont="1" applyBorder="1" applyAlignment="1" applyProtection="1">
      <alignment horizontal="center" vertical="center" wrapText="1"/>
    </xf>
    <xf numFmtId="0" fontId="53" fillId="0" borderId="131" xfId="0" applyFont="1" applyBorder="1" applyProtection="1">
      <alignment vertical="center"/>
    </xf>
    <xf numFmtId="0" fontId="53" fillId="0" borderId="128" xfId="0" applyFont="1" applyBorder="1" applyProtection="1">
      <alignment vertical="center"/>
    </xf>
    <xf numFmtId="0" fontId="60" fillId="0" borderId="143" xfId="0" applyFont="1" applyBorder="1" applyAlignment="1" applyProtection="1">
      <alignment horizontal="center" vertical="center" wrapText="1"/>
    </xf>
    <xf numFmtId="0" fontId="60" fillId="0" borderId="144" xfId="0" applyFont="1" applyFill="1" applyBorder="1" applyAlignment="1" applyProtection="1">
      <alignment horizontal="center" vertical="center"/>
    </xf>
    <xf numFmtId="0" fontId="60" fillId="0" borderId="145" xfId="0" applyFont="1" applyFill="1" applyBorder="1" applyAlignment="1" applyProtection="1">
      <alignment horizontal="center" vertical="center"/>
    </xf>
    <xf numFmtId="0" fontId="53" fillId="0" borderId="146" xfId="0" applyFont="1" applyBorder="1" applyAlignment="1" applyProtection="1">
      <alignment horizontal="center" vertical="center"/>
    </xf>
    <xf numFmtId="0" fontId="53" fillId="0" borderId="147" xfId="0" applyFont="1" applyBorder="1" applyAlignment="1" applyProtection="1">
      <alignment horizontal="center" vertical="center"/>
    </xf>
    <xf numFmtId="0" fontId="61" fillId="0" borderId="148" xfId="0" applyFont="1" applyBorder="1" applyAlignment="1" applyProtection="1">
      <alignment horizontal="center" vertical="center" wrapText="1"/>
    </xf>
    <xf numFmtId="0" fontId="61" fillId="0" borderId="149" xfId="0" applyFont="1" applyFill="1" applyBorder="1" applyAlignment="1" applyProtection="1">
      <alignment horizontal="center" vertical="center" wrapText="1"/>
    </xf>
    <xf numFmtId="0" fontId="61" fillId="0" borderId="150" xfId="0" applyFont="1" applyFill="1" applyBorder="1" applyAlignment="1" applyProtection="1">
      <alignment horizontal="center" vertical="center" wrapText="1"/>
    </xf>
    <xf numFmtId="0" fontId="53" fillId="0" borderId="60" xfId="0" applyFont="1" applyFill="1" applyBorder="1" applyAlignment="1" applyProtection="1">
      <alignment vertical="center" shrinkToFit="1"/>
    </xf>
    <xf numFmtId="0" fontId="53" fillId="0" borderId="151" xfId="0" applyFont="1" applyFill="1" applyBorder="1" applyAlignment="1" applyProtection="1">
      <alignment horizontal="center" vertical="center" shrinkToFit="1"/>
    </xf>
    <xf numFmtId="186" fontId="53" fillId="0" borderId="137" xfId="0" applyNumberFormat="1" applyFont="1" applyFill="1" applyBorder="1" applyProtection="1">
      <alignment vertical="center"/>
    </xf>
    <xf numFmtId="186" fontId="53" fillId="0" borderId="152" xfId="0" applyNumberFormat="1" applyFont="1" applyFill="1" applyBorder="1" applyProtection="1">
      <alignment vertical="center"/>
    </xf>
    <xf numFmtId="186" fontId="53" fillId="53" borderId="72" xfId="0" applyNumberFormat="1" applyFont="1" applyFill="1" applyBorder="1" applyProtection="1">
      <alignment vertical="center"/>
    </xf>
    <xf numFmtId="186" fontId="53" fillId="0" borderId="133" xfId="0" applyNumberFormat="1" applyFont="1" applyFill="1" applyBorder="1" applyProtection="1">
      <alignment vertical="center"/>
    </xf>
    <xf numFmtId="186" fontId="53" fillId="0" borderId="153" xfId="0" applyNumberFormat="1" applyFont="1" applyFill="1" applyBorder="1" applyProtection="1">
      <alignment vertical="center"/>
    </xf>
    <xf numFmtId="0" fontId="61" fillId="0" borderId="142" xfId="0" applyFont="1" applyBorder="1" applyAlignment="1" applyProtection="1">
      <alignment horizontal="center" vertical="center" shrinkToFit="1"/>
    </xf>
    <xf numFmtId="0" fontId="53" fillId="49" borderId="2" xfId="0" applyFont="1" applyFill="1" applyBorder="1" applyAlignment="1" applyProtection="1">
      <alignment horizontal="center" vertical="center"/>
    </xf>
    <xf numFmtId="0" fontId="60" fillId="49" borderId="98" xfId="0" applyFont="1" applyFill="1" applyBorder="1" applyAlignment="1" applyProtection="1">
      <alignment horizontal="center" vertical="center"/>
    </xf>
    <xf numFmtId="186" fontId="53" fillId="0" borderId="101" xfId="0" applyNumberFormat="1" applyFont="1" applyFill="1" applyBorder="1" applyProtection="1">
      <alignment vertical="center"/>
    </xf>
    <xf numFmtId="0" fontId="53" fillId="0" borderId="0" xfId="0" applyFont="1" applyBorder="1" applyAlignment="1" applyProtection="1">
      <alignment horizontal="center" vertical="center"/>
    </xf>
    <xf numFmtId="0" fontId="53" fillId="0" borderId="0" xfId="0" applyFont="1" applyBorder="1" applyAlignment="1" applyProtection="1">
      <alignment horizontal="center" vertical="top"/>
    </xf>
    <xf numFmtId="0" fontId="53" fillId="0" borderId="120" xfId="0" applyFont="1" applyFill="1" applyBorder="1" applyAlignment="1" applyProtection="1">
      <alignment horizontal="center" vertical="center"/>
    </xf>
    <xf numFmtId="0" fontId="53" fillId="0" borderId="156" xfId="0" applyFont="1" applyFill="1" applyBorder="1" applyAlignment="1" applyProtection="1">
      <alignment horizontal="center" vertical="center"/>
    </xf>
    <xf numFmtId="0" fontId="53" fillId="0" borderId="158" xfId="0" applyFont="1" applyFill="1" applyBorder="1" applyAlignment="1" applyProtection="1">
      <alignment horizontal="center" vertical="center"/>
    </xf>
    <xf numFmtId="0" fontId="53" fillId="0" borderId="159" xfId="0" applyFont="1" applyFill="1" applyBorder="1" applyAlignment="1" applyProtection="1">
      <alignment horizontal="center" vertical="center"/>
    </xf>
    <xf numFmtId="0" fontId="53" fillId="0" borderId="160" xfId="0" applyFont="1" applyFill="1" applyBorder="1" applyAlignment="1" applyProtection="1">
      <alignment horizontal="center" vertical="center"/>
    </xf>
    <xf numFmtId="0" fontId="75" fillId="0" borderId="0" xfId="0" applyFont="1" applyFill="1" applyAlignment="1" applyProtection="1">
      <alignment horizontal="right" vertical="center"/>
    </xf>
    <xf numFmtId="0" fontId="53" fillId="0" borderId="0" xfId="0" applyFont="1" applyProtection="1">
      <alignment vertical="center"/>
    </xf>
    <xf numFmtId="186" fontId="53" fillId="0" borderId="117" xfId="0" applyNumberFormat="1" applyFont="1" applyFill="1" applyBorder="1" applyProtection="1">
      <alignment vertical="center"/>
    </xf>
    <xf numFmtId="186" fontId="53" fillId="0" borderId="157" xfId="0" applyNumberFormat="1" applyFont="1" applyFill="1" applyBorder="1" applyProtection="1">
      <alignment vertical="center"/>
    </xf>
    <xf numFmtId="0" fontId="58" fillId="50" borderId="2" xfId="0" applyFont="1" applyFill="1" applyBorder="1" applyAlignment="1" applyProtection="1">
      <alignment horizontal="center" vertical="center" shrinkToFit="1"/>
      <protection locked="0"/>
    </xf>
    <xf numFmtId="0" fontId="68" fillId="0" borderId="0" xfId="0" applyFont="1" applyProtection="1">
      <alignment vertical="center"/>
    </xf>
    <xf numFmtId="0" fontId="58" fillId="0" borderId="0" xfId="0" applyFont="1" applyProtection="1">
      <alignment vertical="center"/>
    </xf>
    <xf numFmtId="0" fontId="58" fillId="49" borderId="2" xfId="0"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8" fillId="49" borderId="67" xfId="0" applyFont="1" applyFill="1" applyBorder="1" applyProtection="1">
      <alignment vertical="center"/>
    </xf>
    <xf numFmtId="0" fontId="73" fillId="49" borderId="98" xfId="0" applyFont="1" applyFill="1" applyBorder="1" applyAlignment="1" applyProtection="1">
      <alignment horizontal="center" vertical="center" shrinkToFit="1"/>
    </xf>
    <xf numFmtId="0" fontId="59" fillId="49" borderId="115" xfId="0" applyFont="1" applyFill="1" applyBorder="1" applyAlignment="1" applyProtection="1">
      <alignment vertical="center" shrinkToFit="1"/>
    </xf>
    <xf numFmtId="186" fontId="58" fillId="0" borderId="115" xfId="0" applyNumberFormat="1" applyFont="1" applyFill="1" applyBorder="1" applyProtection="1">
      <alignment vertical="center"/>
    </xf>
    <xf numFmtId="186" fontId="58" fillId="0" borderId="119" xfId="0" applyNumberFormat="1" applyFont="1" applyFill="1" applyBorder="1" applyProtection="1">
      <alignment vertical="center"/>
    </xf>
    <xf numFmtId="0" fontId="59" fillId="49" borderId="121" xfId="0" applyFont="1" applyFill="1" applyBorder="1" applyAlignment="1" applyProtection="1">
      <alignment vertical="center" shrinkToFit="1"/>
    </xf>
    <xf numFmtId="186" fontId="58" fillId="0" borderId="121" xfId="0" applyNumberFormat="1" applyFont="1" applyFill="1" applyBorder="1" applyProtection="1">
      <alignment vertical="center"/>
    </xf>
    <xf numFmtId="186" fontId="58" fillId="0" borderId="125" xfId="0" applyNumberFormat="1" applyFont="1" applyFill="1" applyBorder="1" applyProtection="1">
      <alignment vertical="center"/>
    </xf>
    <xf numFmtId="0" fontId="59" fillId="49" borderId="87" xfId="0" applyFont="1" applyFill="1" applyBorder="1" applyAlignment="1" applyProtection="1">
      <alignment vertical="center" shrinkToFit="1"/>
    </xf>
    <xf numFmtId="186" fontId="58" fillId="0" borderId="87" xfId="0" applyNumberFormat="1" applyFont="1" applyFill="1" applyBorder="1" applyProtection="1">
      <alignment vertical="center"/>
    </xf>
    <xf numFmtId="0" fontId="58" fillId="0" borderId="0" xfId="0" applyFont="1" applyFill="1" applyProtection="1">
      <alignment vertical="center"/>
    </xf>
    <xf numFmtId="186" fontId="58" fillId="0" borderId="55" xfId="0" applyNumberFormat="1" applyFont="1" applyFill="1" applyBorder="1" applyProtection="1">
      <alignment vertical="center"/>
    </xf>
    <xf numFmtId="186" fontId="58" fillId="0" borderId="54" xfId="0" applyNumberFormat="1" applyFont="1" applyFill="1" applyBorder="1" applyProtection="1">
      <alignment vertical="center"/>
    </xf>
    <xf numFmtId="186" fontId="58" fillId="0" borderId="101" xfId="0" applyNumberFormat="1" applyFont="1" applyFill="1" applyBorder="1" applyProtection="1">
      <alignment vertical="center"/>
    </xf>
    <xf numFmtId="0" fontId="74" fillId="0" borderId="0" xfId="0" applyFont="1" applyFill="1" applyProtection="1">
      <alignment vertical="center"/>
    </xf>
    <xf numFmtId="186" fontId="53" fillId="0" borderId="0" xfId="0" applyNumberFormat="1" applyFont="1" applyFill="1" applyProtection="1">
      <alignment vertical="center"/>
    </xf>
    <xf numFmtId="0" fontId="74" fillId="0" borderId="0" xfId="0" applyFont="1" applyProtection="1">
      <alignment vertical="center"/>
    </xf>
    <xf numFmtId="0" fontId="58" fillId="0" borderId="66" xfId="0" applyFont="1" applyBorder="1" applyProtection="1">
      <alignment vertical="center"/>
    </xf>
    <xf numFmtId="0" fontId="58" fillId="0" borderId="0" xfId="0" applyFont="1" applyBorder="1" applyProtection="1">
      <alignment vertical="center"/>
    </xf>
    <xf numFmtId="0" fontId="59" fillId="0" borderId="0" xfId="0" applyFont="1" applyFill="1" applyBorder="1" applyAlignment="1" applyProtection="1">
      <alignment horizontal="left" vertical="center"/>
    </xf>
    <xf numFmtId="0" fontId="58" fillId="0" borderId="0" xfId="0" applyFont="1" applyFill="1" applyBorder="1" applyAlignment="1" applyProtection="1">
      <alignment horizontal="left" vertical="center" wrapText="1"/>
    </xf>
    <xf numFmtId="0" fontId="58" fillId="0" borderId="0" xfId="0" applyFont="1" applyFill="1" applyBorder="1" applyProtection="1">
      <alignment vertical="center"/>
    </xf>
    <xf numFmtId="0" fontId="59" fillId="49" borderId="2" xfId="0" applyFont="1" applyFill="1" applyBorder="1" applyAlignment="1" applyProtection="1">
      <alignment horizontal="center" vertical="center"/>
    </xf>
    <xf numFmtId="186" fontId="58" fillId="0" borderId="2" xfId="0" applyNumberFormat="1" applyFont="1" applyFill="1" applyBorder="1" applyProtection="1">
      <alignment vertical="center"/>
    </xf>
    <xf numFmtId="0" fontId="59" fillId="0" borderId="0" xfId="0" quotePrefix="1" applyFont="1" applyFill="1" applyProtection="1">
      <alignment vertical="center"/>
    </xf>
    <xf numFmtId="186" fontId="58" fillId="0" borderId="96" xfId="0" applyNumberFormat="1" applyFont="1" applyFill="1" applyBorder="1" applyProtection="1">
      <alignment vertical="center"/>
    </xf>
    <xf numFmtId="186" fontId="58" fillId="0" borderId="97" xfId="0" applyNumberFormat="1" applyFont="1" applyFill="1" applyBorder="1" applyProtection="1">
      <alignment vertical="center"/>
    </xf>
    <xf numFmtId="186" fontId="58" fillId="0" borderId="41" xfId="0" applyNumberFormat="1" applyFont="1" applyFill="1" applyBorder="1" applyProtection="1">
      <alignment vertical="center"/>
    </xf>
    <xf numFmtId="186" fontId="58" fillId="0" borderId="100" xfId="0" applyNumberFormat="1" applyFont="1" applyFill="1" applyBorder="1" applyProtection="1">
      <alignment vertical="center"/>
    </xf>
    <xf numFmtId="0" fontId="59" fillId="49" borderId="54" xfId="0" applyFont="1" applyFill="1" applyBorder="1" applyAlignment="1" applyProtection="1">
      <alignment vertical="center" shrinkToFit="1"/>
    </xf>
    <xf numFmtId="186" fontId="58" fillId="0" borderId="99" xfId="0" applyNumberFormat="1" applyFont="1" applyFill="1" applyBorder="1" applyProtection="1">
      <alignment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vertical="center" shrinkToFit="1"/>
    </xf>
    <xf numFmtId="186" fontId="58" fillId="0" borderId="2" xfId="349" applyNumberFormat="1" applyFont="1" applyFill="1" applyBorder="1" applyProtection="1">
      <alignment vertical="center"/>
    </xf>
    <xf numFmtId="0" fontId="53" fillId="0" borderId="2" xfId="0" applyFont="1" applyFill="1" applyBorder="1" applyProtection="1">
      <alignment vertical="center"/>
    </xf>
    <xf numFmtId="184" fontId="53" fillId="0" borderId="2" xfId="0" applyNumberFormat="1" applyFont="1" applyFill="1" applyBorder="1" applyProtection="1">
      <alignment vertical="center"/>
    </xf>
    <xf numFmtId="0" fontId="59" fillId="49" borderId="54" xfId="0" applyFont="1" applyFill="1" applyBorder="1" applyAlignment="1" applyProtection="1">
      <alignment horizontal="center" vertical="center"/>
    </xf>
    <xf numFmtId="0" fontId="59" fillId="49" borderId="2" xfId="0" applyFont="1" applyFill="1" applyBorder="1" applyAlignment="1" applyProtection="1">
      <alignment vertical="center" wrapText="1"/>
    </xf>
    <xf numFmtId="0" fontId="59" fillId="49" borderId="2" xfId="0" applyFont="1" applyFill="1" applyBorder="1" applyAlignment="1" applyProtection="1">
      <alignment horizontal="center" vertical="center" shrinkToFit="1"/>
    </xf>
    <xf numFmtId="0" fontId="58" fillId="49" borderId="2" xfId="0" applyFont="1" applyFill="1" applyBorder="1" applyAlignment="1" applyProtection="1">
      <alignment horizontal="center" vertical="center" shrinkToFit="1"/>
    </xf>
    <xf numFmtId="38" fontId="58" fillId="0" borderId="2" xfId="349" applyFont="1" applyFill="1" applyBorder="1" applyProtection="1">
      <alignment vertical="center"/>
    </xf>
    <xf numFmtId="185" fontId="53" fillId="0" borderId="2" xfId="0" applyNumberFormat="1" applyFont="1" applyFill="1" applyBorder="1" applyProtection="1">
      <alignment vertical="center"/>
    </xf>
    <xf numFmtId="0" fontId="59" fillId="49" borderId="2" xfId="0" applyFont="1" applyFill="1" applyBorder="1" applyAlignment="1" applyProtection="1">
      <alignment horizontal="left" vertical="center"/>
    </xf>
    <xf numFmtId="0" fontId="58" fillId="0" borderId="2" xfId="0" applyFont="1" applyFill="1" applyBorder="1" applyAlignment="1" applyProtection="1">
      <alignment horizontal="center" vertical="center"/>
    </xf>
    <xf numFmtId="183" fontId="58" fillId="0" borderId="2" xfId="0" applyNumberFormat="1" applyFont="1" applyFill="1" applyBorder="1" applyProtection="1">
      <alignment vertical="center"/>
    </xf>
    <xf numFmtId="0" fontId="58" fillId="49" borderId="72" xfId="0" applyFont="1" applyFill="1" applyBorder="1" applyAlignment="1" applyProtection="1">
      <alignment horizontal="center" vertical="center"/>
    </xf>
    <xf numFmtId="0" fontId="59" fillId="49" borderId="72" xfId="0" applyFont="1" applyFill="1" applyBorder="1" applyProtection="1">
      <alignment vertical="center"/>
    </xf>
    <xf numFmtId="0" fontId="58" fillId="0" borderId="0" xfId="0" applyFont="1" applyFill="1" applyBorder="1" applyAlignment="1" applyProtection="1">
      <alignment horizontal="center" vertical="center"/>
    </xf>
    <xf numFmtId="0" fontId="53" fillId="0" borderId="0" xfId="0" applyFont="1" applyAlignment="1" applyProtection="1">
      <alignment horizontal="right" vertical="center"/>
    </xf>
    <xf numFmtId="0" fontId="58" fillId="0" borderId="0" xfId="0" applyFont="1" applyAlignment="1" applyProtection="1">
      <alignment horizontal="right" vertical="center"/>
    </xf>
    <xf numFmtId="0" fontId="61" fillId="0" borderId="2" xfId="0" applyFont="1" applyFill="1" applyBorder="1" applyAlignment="1" applyProtection="1">
      <alignment horizontal="center" vertical="center" wrapText="1" shrinkToFit="1"/>
    </xf>
    <xf numFmtId="0" fontId="53" fillId="49" borderId="2" xfId="0" applyFont="1" applyFill="1" applyBorder="1" applyAlignment="1" applyProtection="1">
      <alignment horizontal="center" vertical="center" shrinkToFit="1"/>
    </xf>
    <xf numFmtId="0" fontId="59" fillId="49" borderId="7" xfId="0" applyFont="1" applyFill="1" applyBorder="1" applyAlignment="1">
      <alignment horizontal="center" vertical="center" textRotation="255" shrinkToFit="1"/>
    </xf>
    <xf numFmtId="186" fontId="70" fillId="0" borderId="55" xfId="0" applyNumberFormat="1" applyFont="1" applyFill="1" applyBorder="1" applyAlignment="1">
      <alignment vertical="center" shrinkToFit="1"/>
    </xf>
    <xf numFmtId="186" fontId="70" fillId="0" borderId="114" xfId="0" applyNumberFormat="1" applyFont="1" applyFill="1" applyBorder="1" applyAlignment="1">
      <alignment vertical="center" shrinkToFit="1"/>
    </xf>
    <xf numFmtId="0" fontId="74" fillId="0" borderId="0" xfId="0" applyFont="1">
      <alignment vertical="center"/>
    </xf>
    <xf numFmtId="0" fontId="58" fillId="49" borderId="2" xfId="0" applyFont="1" applyFill="1" applyBorder="1" applyAlignment="1" applyProtection="1">
      <alignment horizontal="center"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3" fillId="0" borderId="163" xfId="0" applyFont="1" applyFill="1" applyBorder="1" applyAlignment="1" applyProtection="1">
      <alignment horizontal="center" vertical="center"/>
    </xf>
    <xf numFmtId="186" fontId="53" fillId="53" borderId="155" xfId="0" applyNumberFormat="1" applyFont="1" applyFill="1" applyBorder="1" applyProtection="1">
      <alignment vertical="center"/>
    </xf>
    <xf numFmtId="186" fontId="53" fillId="53" borderId="117" xfId="0" applyNumberFormat="1" applyFont="1" applyFill="1" applyBorder="1" applyProtection="1">
      <alignment vertical="center"/>
    </xf>
    <xf numFmtId="186" fontId="53" fillId="53" borderId="161" xfId="0" applyNumberFormat="1" applyFont="1" applyFill="1" applyBorder="1" applyProtection="1">
      <alignment vertical="center"/>
    </xf>
    <xf numFmtId="186" fontId="53" fillId="53" borderId="162" xfId="0" applyNumberFormat="1" applyFont="1" applyFill="1" applyBorder="1" applyProtection="1">
      <alignment vertical="center"/>
    </xf>
    <xf numFmtId="0" fontId="66" fillId="49" borderId="95" xfId="0" applyFont="1" applyFill="1" applyBorder="1" applyAlignment="1" applyProtection="1">
      <alignment horizontal="center" vertical="center" wrapText="1" shrinkToFit="1"/>
    </xf>
    <xf numFmtId="0" fontId="53" fillId="48" borderId="0" xfId="0" applyFont="1" applyFill="1" applyAlignment="1">
      <alignment horizontal="left" vertical="center"/>
    </xf>
    <xf numFmtId="0" fontId="53" fillId="48" borderId="0" xfId="0" applyFont="1" applyFill="1" applyAlignment="1">
      <alignment horizontal="left" vertical="center"/>
    </xf>
    <xf numFmtId="0" fontId="53" fillId="49" borderId="2" xfId="0" applyFont="1" applyFill="1" applyBorder="1" applyAlignment="1">
      <alignment horizontal="center" vertical="center"/>
    </xf>
    <xf numFmtId="0" fontId="53" fillId="50" borderId="2" xfId="0" applyFont="1" applyFill="1" applyBorder="1" applyAlignment="1" applyProtection="1">
      <alignment horizontal="center" vertical="center"/>
      <protection locked="0"/>
    </xf>
    <xf numFmtId="0" fontId="53" fillId="48" borderId="0" xfId="0" applyFont="1" applyFill="1" applyBorder="1" applyAlignment="1">
      <alignment horizontal="left" vertical="top"/>
    </xf>
    <xf numFmtId="0" fontId="63" fillId="48" borderId="0" xfId="213" applyFont="1" applyFill="1" applyBorder="1" applyAlignment="1">
      <alignment horizontal="left" vertical="top" wrapText="1"/>
    </xf>
    <xf numFmtId="0" fontId="53" fillId="50" borderId="65" xfId="213" applyFont="1" applyFill="1" applyBorder="1" applyAlignment="1" applyProtection="1">
      <alignment horizontal="center" vertical="center"/>
      <protection locked="0"/>
    </xf>
    <xf numFmtId="0" fontId="53" fillId="50" borderId="66" xfId="213" applyFont="1" applyFill="1" applyBorder="1" applyAlignment="1" applyProtection="1">
      <alignment horizontal="center" vertical="center"/>
      <protection locked="0"/>
    </xf>
    <xf numFmtId="0" fontId="53" fillId="50" borderId="67" xfId="213" applyFont="1" applyFill="1" applyBorder="1" applyAlignment="1" applyProtection="1">
      <alignment horizontal="center" vertical="center"/>
      <protection locked="0"/>
    </xf>
    <xf numFmtId="0" fontId="53" fillId="50" borderId="3" xfId="213" applyFont="1" applyFill="1" applyBorder="1" applyAlignment="1" applyProtection="1">
      <alignment horizontal="center" vertical="center"/>
      <protection locked="0"/>
    </xf>
    <xf numFmtId="0" fontId="53" fillId="50" borderId="0" xfId="213" applyFont="1" applyFill="1" applyBorder="1" applyAlignment="1" applyProtection="1">
      <alignment horizontal="center" vertical="center"/>
      <protection locked="0"/>
    </xf>
    <xf numFmtId="0" fontId="53" fillId="50" borderId="4" xfId="213" applyFont="1" applyFill="1" applyBorder="1" applyAlignment="1" applyProtection="1">
      <alignment horizontal="center" vertical="center"/>
      <protection locked="0"/>
    </xf>
    <xf numFmtId="0" fontId="53" fillId="50" borderId="5" xfId="213" applyFont="1" applyFill="1" applyBorder="1" applyAlignment="1" applyProtection="1">
      <alignment horizontal="center" vertical="center"/>
      <protection locked="0"/>
    </xf>
    <xf numFmtId="0" fontId="53" fillId="50" borderId="6" xfId="213" applyFont="1" applyFill="1" applyBorder="1" applyAlignment="1" applyProtection="1">
      <alignment horizontal="center" vertical="center"/>
      <protection locked="0"/>
    </xf>
    <xf numFmtId="0" fontId="53" fillId="50" borderId="7" xfId="213" applyFont="1" applyFill="1" applyBorder="1" applyAlignment="1" applyProtection="1">
      <alignment horizontal="center" vertical="center"/>
      <protection locked="0"/>
    </xf>
    <xf numFmtId="0" fontId="61" fillId="48" borderId="0" xfId="213" applyFont="1" applyFill="1" applyBorder="1" applyAlignment="1">
      <alignment horizontal="left" vertical="center"/>
    </xf>
    <xf numFmtId="0" fontId="60" fillId="49" borderId="65" xfId="213" applyFont="1" applyFill="1" applyBorder="1" applyAlignment="1">
      <alignment horizontal="center" vertical="center"/>
    </xf>
    <xf numFmtId="0" fontId="60" fillId="49" borderId="66"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1" fillId="49" borderId="65" xfId="213" applyFont="1" applyFill="1" applyBorder="1" applyAlignment="1">
      <alignment horizontal="center" vertical="center"/>
    </xf>
    <xf numFmtId="0" fontId="61" fillId="49" borderId="66" xfId="213" applyFont="1" applyFill="1" applyBorder="1" applyAlignment="1">
      <alignment horizontal="center" vertical="center"/>
    </xf>
    <xf numFmtId="0" fontId="61" fillId="49" borderId="67" xfId="213" applyFont="1" applyFill="1" applyBorder="1" applyAlignment="1">
      <alignment horizontal="center" vertical="center"/>
    </xf>
    <xf numFmtId="0" fontId="61" fillId="49" borderId="5" xfId="213" applyFont="1" applyFill="1" applyBorder="1" applyAlignment="1">
      <alignment horizontal="center" vertical="center"/>
    </xf>
    <xf numFmtId="0" fontId="61" fillId="49" borderId="6" xfId="213" applyFont="1" applyFill="1" applyBorder="1" applyAlignment="1">
      <alignment horizontal="center" vertical="center"/>
    </xf>
    <xf numFmtId="0" fontId="61" fillId="49" borderId="7" xfId="213" applyFont="1" applyFill="1" applyBorder="1" applyAlignment="1">
      <alignment horizontal="center" vertical="center"/>
    </xf>
    <xf numFmtId="0" fontId="60" fillId="49" borderId="67" xfId="213" applyFont="1" applyFill="1" applyBorder="1" applyAlignment="1">
      <alignment horizontal="center" vertical="center"/>
    </xf>
    <xf numFmtId="0" fontId="60" fillId="49" borderId="7" xfId="213" applyFont="1" applyFill="1" applyBorder="1" applyAlignment="1">
      <alignment horizontal="center" vertical="center"/>
    </xf>
    <xf numFmtId="0" fontId="53" fillId="48" borderId="65" xfId="213" applyFont="1" applyFill="1" applyBorder="1" applyAlignment="1">
      <alignment horizontal="center" vertical="center" shrinkToFit="1"/>
    </xf>
    <xf numFmtId="0" fontId="53" fillId="48" borderId="66" xfId="213" applyFont="1" applyFill="1" applyBorder="1" applyAlignment="1">
      <alignment horizontal="center" vertical="center" shrinkToFit="1"/>
    </xf>
    <xf numFmtId="0" fontId="53" fillId="48" borderId="3" xfId="213" applyFont="1" applyFill="1" applyBorder="1" applyAlignment="1">
      <alignment horizontal="center" vertical="center" shrinkToFit="1"/>
    </xf>
    <xf numFmtId="0" fontId="53" fillId="48" borderId="0" xfId="213" applyFont="1" applyFill="1" applyBorder="1" applyAlignment="1">
      <alignment horizontal="center" vertical="center" shrinkToFit="1"/>
    </xf>
    <xf numFmtId="0" fontId="53" fillId="48" borderId="5" xfId="213" applyFont="1" applyFill="1" applyBorder="1" applyAlignment="1">
      <alignment horizontal="center" vertical="center" shrinkToFit="1"/>
    </xf>
    <xf numFmtId="0" fontId="53" fillId="48" borderId="6" xfId="213" applyFont="1" applyFill="1" applyBorder="1" applyAlignment="1">
      <alignment horizontal="center" vertical="center" shrinkToFit="1"/>
    </xf>
    <xf numFmtId="0" fontId="65" fillId="48" borderId="65" xfId="213" applyFont="1" applyFill="1" applyBorder="1" applyAlignment="1">
      <alignment horizontal="center" vertical="center" shrinkToFit="1"/>
    </xf>
    <xf numFmtId="0" fontId="65" fillId="48" borderId="66" xfId="213" applyFont="1" applyFill="1" applyBorder="1" applyAlignment="1">
      <alignment horizontal="center" vertical="center" shrinkToFit="1"/>
    </xf>
    <xf numFmtId="0" fontId="65" fillId="48" borderId="67" xfId="213" applyFont="1" applyFill="1" applyBorder="1" applyAlignment="1">
      <alignment horizontal="center" vertical="center" shrinkToFit="1"/>
    </xf>
    <xf numFmtId="0" fontId="65" fillId="48" borderId="3" xfId="213" applyFont="1" applyFill="1" applyBorder="1" applyAlignment="1">
      <alignment horizontal="center" vertical="center" shrinkToFit="1"/>
    </xf>
    <xf numFmtId="0" fontId="65" fillId="48" borderId="0" xfId="213" applyFont="1" applyFill="1" applyBorder="1" applyAlignment="1">
      <alignment horizontal="center" vertical="center" shrinkToFit="1"/>
    </xf>
    <xf numFmtId="0" fontId="65" fillId="48" borderId="4" xfId="213" applyFont="1" applyFill="1" applyBorder="1" applyAlignment="1">
      <alignment horizontal="center" vertical="center" shrinkToFit="1"/>
    </xf>
    <xf numFmtId="0" fontId="65" fillId="48" borderId="5" xfId="213" applyFont="1" applyFill="1" applyBorder="1" applyAlignment="1">
      <alignment horizontal="center" vertical="center" shrinkToFit="1"/>
    </xf>
    <xf numFmtId="0" fontId="65" fillId="48" borderId="6" xfId="213" applyFont="1" applyFill="1" applyBorder="1" applyAlignment="1">
      <alignment horizontal="center" vertical="center" shrinkToFit="1"/>
    </xf>
    <xf numFmtId="0" fontId="65" fillId="48" borderId="7" xfId="213" applyFont="1" applyFill="1" applyBorder="1" applyAlignment="1">
      <alignment horizontal="center" vertical="center" shrinkToFit="1"/>
    </xf>
    <xf numFmtId="0" fontId="60" fillId="49" borderId="3" xfId="213" applyFont="1" applyFill="1" applyBorder="1" applyAlignment="1">
      <alignment horizontal="center" vertical="center"/>
    </xf>
    <xf numFmtId="0" fontId="60" fillId="49" borderId="0" xfId="213" applyFont="1" applyFill="1" applyBorder="1" applyAlignment="1">
      <alignment horizontal="center" vertical="center"/>
    </xf>
    <xf numFmtId="0" fontId="60" fillId="49" borderId="2" xfId="213" applyFont="1" applyFill="1" applyBorder="1" applyAlignment="1">
      <alignment horizontal="center" vertical="center"/>
    </xf>
    <xf numFmtId="0" fontId="53" fillId="48" borderId="65" xfId="213" applyFont="1" applyFill="1" applyBorder="1" applyAlignment="1">
      <alignment horizontal="center" vertical="center"/>
    </xf>
    <xf numFmtId="0" fontId="53" fillId="48" borderId="66" xfId="213" applyFont="1" applyFill="1" applyBorder="1" applyAlignment="1">
      <alignment horizontal="center" vertical="center"/>
    </xf>
    <xf numFmtId="0" fontId="53" fillId="48" borderId="3" xfId="213" applyFont="1" applyFill="1" applyBorder="1" applyAlignment="1">
      <alignment horizontal="center" vertical="center"/>
    </xf>
    <xf numFmtId="0" fontId="53" fillId="48" borderId="0" xfId="213" applyFont="1" applyFill="1" applyBorder="1" applyAlignment="1">
      <alignment horizontal="center" vertical="center"/>
    </xf>
    <xf numFmtId="0" fontId="53" fillId="48" borderId="5" xfId="213" applyFont="1" applyFill="1" applyBorder="1" applyAlignment="1">
      <alignment horizontal="center" vertical="center"/>
    </xf>
    <xf numFmtId="0" fontId="53" fillId="48" borderId="6" xfId="213" applyFont="1" applyFill="1" applyBorder="1" applyAlignment="1">
      <alignment horizontal="center" vertical="center"/>
    </xf>
    <xf numFmtId="0" fontId="53" fillId="48" borderId="2" xfId="213" applyFont="1" applyFill="1" applyBorder="1" applyAlignment="1">
      <alignment horizontal="center" vertical="center"/>
    </xf>
    <xf numFmtId="0" fontId="61" fillId="49" borderId="2" xfId="213" applyFont="1" applyFill="1" applyBorder="1" applyAlignment="1">
      <alignment horizontal="center" vertical="center"/>
    </xf>
    <xf numFmtId="0" fontId="60" fillId="49" borderId="65" xfId="213" applyFont="1" applyFill="1" applyBorder="1" applyAlignment="1">
      <alignment horizontal="center" vertical="center" shrinkToFit="1"/>
    </xf>
    <xf numFmtId="0" fontId="60" fillId="49" borderId="66" xfId="213" applyFont="1" applyFill="1" applyBorder="1" applyAlignment="1">
      <alignment horizontal="center" vertical="center" shrinkToFit="1"/>
    </xf>
    <xf numFmtId="0" fontId="60" fillId="49" borderId="67"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53" fillId="48" borderId="74" xfId="213" applyFont="1" applyFill="1" applyBorder="1" applyAlignment="1">
      <alignment horizontal="center" vertical="center"/>
    </xf>
    <xf numFmtId="0" fontId="53" fillId="48" borderId="75" xfId="213" applyFont="1" applyFill="1" applyBorder="1" applyAlignment="1">
      <alignment horizontal="center" vertical="center"/>
    </xf>
    <xf numFmtId="0" fontId="53" fillId="48" borderId="76" xfId="213" applyFont="1" applyFill="1" applyBorder="1" applyAlignment="1">
      <alignment horizontal="center" vertical="center"/>
    </xf>
    <xf numFmtId="0" fontId="53" fillId="48" borderId="77" xfId="213" applyFont="1" applyFill="1" applyBorder="1" applyAlignment="1">
      <alignment horizontal="center" vertical="center"/>
    </xf>
    <xf numFmtId="0" fontId="53" fillId="48" borderId="78" xfId="213" applyFont="1" applyFill="1" applyBorder="1" applyAlignment="1">
      <alignment horizontal="center" vertical="center"/>
    </xf>
    <xf numFmtId="0" fontId="53" fillId="48" borderId="79" xfId="213" applyFont="1" applyFill="1" applyBorder="1" applyAlignment="1">
      <alignment horizontal="center" vertical="center"/>
    </xf>
    <xf numFmtId="0" fontId="53" fillId="48" borderId="80" xfId="213" applyFont="1" applyFill="1" applyBorder="1" applyAlignment="1">
      <alignment horizontal="center" vertical="center"/>
    </xf>
    <xf numFmtId="0" fontId="53" fillId="48" borderId="81" xfId="213" applyFont="1" applyFill="1" applyBorder="1" applyAlignment="1">
      <alignment horizontal="center" vertical="center"/>
    </xf>
    <xf numFmtId="0" fontId="53" fillId="48" borderId="82" xfId="213" applyFont="1" applyFill="1" applyBorder="1" applyAlignment="1">
      <alignment horizontal="center" vertical="center"/>
    </xf>
    <xf numFmtId="0" fontId="53" fillId="48" borderId="2" xfId="213" applyFont="1" applyFill="1" applyBorder="1" applyAlignment="1">
      <alignment horizontal="center" vertical="center" shrinkToFit="1"/>
    </xf>
    <xf numFmtId="0" fontId="53" fillId="48" borderId="68" xfId="213" applyFont="1" applyFill="1" applyBorder="1" applyAlignment="1">
      <alignment horizontal="center" vertical="center" shrinkToFit="1"/>
    </xf>
    <xf numFmtId="0" fontId="53" fillId="49" borderId="3" xfId="213" applyFont="1" applyFill="1" applyBorder="1" applyAlignment="1">
      <alignment horizontal="center"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9" borderId="5" xfId="213" applyFont="1" applyFill="1" applyBorder="1" applyAlignment="1">
      <alignment horizontal="center" vertical="center"/>
    </xf>
    <xf numFmtId="0" fontId="53" fillId="49" borderId="6" xfId="213" applyFont="1" applyFill="1" applyBorder="1" applyAlignment="1">
      <alignment horizontal="center" vertical="center"/>
    </xf>
    <xf numFmtId="0" fontId="53" fillId="49" borderId="7" xfId="213" applyFont="1" applyFill="1" applyBorder="1" applyAlignment="1">
      <alignment horizontal="center" vertical="center"/>
    </xf>
    <xf numFmtId="0" fontId="53" fillId="49" borderId="49" xfId="213" applyFont="1" applyFill="1" applyBorder="1" applyAlignment="1">
      <alignment horizontal="center" vertical="center"/>
    </xf>
    <xf numFmtId="0" fontId="53" fillId="49" borderId="47" xfId="213" applyFont="1" applyFill="1" applyBorder="1" applyAlignment="1">
      <alignment horizontal="center" vertical="center"/>
    </xf>
    <xf numFmtId="0" fontId="53" fillId="49" borderId="48" xfId="213" applyFont="1" applyFill="1" applyBorder="1" applyAlignment="1">
      <alignment horizontal="center" vertical="center"/>
    </xf>
    <xf numFmtId="0" fontId="60" fillId="48" borderId="3" xfId="213" applyFont="1" applyFill="1" applyBorder="1" applyAlignment="1">
      <alignment horizontal="center" vertical="center" textRotation="255"/>
    </xf>
    <xf numFmtId="0" fontId="60" fillId="48" borderId="0" xfId="213" applyFont="1" applyFill="1" applyBorder="1" applyAlignment="1">
      <alignment horizontal="center" vertical="center" textRotation="255"/>
    </xf>
    <xf numFmtId="188" fontId="53" fillId="50" borderId="0" xfId="213" applyNumberFormat="1" applyFont="1" applyFill="1" applyBorder="1" applyAlignment="1" applyProtection="1">
      <alignment horizontal="center" vertical="center" shrinkToFit="1"/>
      <protection locked="0"/>
    </xf>
    <xf numFmtId="188" fontId="60" fillId="48" borderId="0" xfId="213" applyNumberFormat="1" applyFont="1" applyFill="1" applyBorder="1" applyAlignment="1">
      <alignment horizontal="center" vertical="center"/>
    </xf>
    <xf numFmtId="0" fontId="53" fillId="50" borderId="3" xfId="213" applyFont="1" applyFill="1" applyBorder="1" applyAlignment="1" applyProtection="1">
      <alignment horizontal="left" vertical="center" wrapText="1"/>
      <protection locked="0"/>
    </xf>
    <xf numFmtId="0" fontId="53" fillId="50" borderId="0" xfId="213" applyFont="1" applyFill="1" applyBorder="1" applyAlignment="1" applyProtection="1">
      <alignment horizontal="left" vertical="center" wrapText="1"/>
      <protection locked="0"/>
    </xf>
    <xf numFmtId="0" fontId="53" fillId="50" borderId="4" xfId="213" applyFont="1" applyFill="1" applyBorder="1" applyAlignment="1" applyProtection="1">
      <alignment horizontal="left" vertical="center" wrapText="1"/>
      <protection locked="0"/>
    </xf>
    <xf numFmtId="0" fontId="53" fillId="50" borderId="5" xfId="213" applyFont="1" applyFill="1" applyBorder="1" applyAlignment="1" applyProtection="1">
      <alignment horizontal="left" vertical="center" wrapText="1"/>
      <protection locked="0"/>
    </xf>
    <xf numFmtId="0" fontId="53" fillId="50" borderId="6" xfId="213" applyFont="1" applyFill="1" applyBorder="1" applyAlignment="1" applyProtection="1">
      <alignment horizontal="left" vertical="center" wrapText="1"/>
      <protection locked="0"/>
    </xf>
    <xf numFmtId="0" fontId="53" fillId="50" borderId="7" xfId="213" applyFont="1" applyFill="1" applyBorder="1" applyAlignment="1" applyProtection="1">
      <alignment horizontal="left" vertical="center" wrapText="1"/>
      <protection locked="0"/>
    </xf>
    <xf numFmtId="0" fontId="63" fillId="49" borderId="2" xfId="213" applyFont="1" applyFill="1" applyBorder="1" applyAlignment="1">
      <alignment horizontal="center" vertical="center" shrinkToFit="1"/>
    </xf>
    <xf numFmtId="0" fontId="53" fillId="48" borderId="0" xfId="213" applyFont="1" applyFill="1" applyBorder="1" applyAlignment="1">
      <alignment horizontal="left" vertical="center"/>
    </xf>
    <xf numFmtId="0" fontId="53" fillId="48" borderId="67" xfId="213" applyFont="1" applyFill="1" applyBorder="1" applyAlignment="1">
      <alignment horizontal="center" vertical="center"/>
    </xf>
    <xf numFmtId="0" fontId="53" fillId="48" borderId="4" xfId="213" applyFont="1" applyFill="1" applyBorder="1" applyAlignment="1">
      <alignment horizontal="center" vertical="center"/>
    </xf>
    <xf numFmtId="0" fontId="53" fillId="48" borderId="7" xfId="213" applyFont="1" applyFill="1" applyBorder="1" applyAlignment="1">
      <alignment horizontal="center" vertical="center"/>
    </xf>
    <xf numFmtId="0" fontId="65" fillId="48" borderId="0" xfId="213" applyFont="1" applyFill="1" applyBorder="1" applyAlignment="1">
      <alignment horizontal="center" vertical="center" wrapText="1"/>
    </xf>
    <xf numFmtId="0" fontId="53" fillId="0" borderId="0" xfId="212" applyFont="1" applyFill="1" applyAlignment="1">
      <alignment horizontal="left" vertical="center"/>
    </xf>
    <xf numFmtId="0" fontId="53" fillId="0" borderId="0" xfId="69" applyFont="1" applyAlignment="1">
      <alignment horizontal="left" vertical="center"/>
    </xf>
    <xf numFmtId="0" fontId="53" fillId="0" borderId="0" xfId="212" applyFont="1" applyFill="1" applyAlignment="1">
      <alignment vertical="center"/>
    </xf>
    <xf numFmtId="0" fontId="58" fillId="0" borderId="0" xfId="213" applyFont="1" applyBorder="1" applyAlignment="1">
      <alignment horizontal="left" vertical="top" wrapText="1"/>
    </xf>
    <xf numFmtId="0" fontId="53" fillId="49" borderId="49" xfId="213" applyFont="1" applyFill="1" applyBorder="1" applyAlignment="1">
      <alignment horizontal="center" vertical="center" wrapText="1"/>
    </xf>
    <xf numFmtId="0" fontId="53" fillId="50" borderId="47" xfId="213" applyFont="1" applyFill="1" applyBorder="1" applyAlignment="1" applyProtection="1">
      <alignment horizontal="center" vertical="center" shrinkToFit="1"/>
      <protection locked="0"/>
    </xf>
    <xf numFmtId="0" fontId="53" fillId="50" borderId="0" xfId="213" applyFont="1" applyFill="1" applyBorder="1" applyAlignment="1" applyProtection="1">
      <alignment horizontal="center" vertical="center" shrinkToFit="1"/>
      <protection locked="0"/>
    </xf>
    <xf numFmtId="0" fontId="53" fillId="50" borderId="6"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wrapText="1"/>
    </xf>
    <xf numFmtId="0" fontId="60" fillId="48" borderId="0" xfId="213" applyFont="1" applyFill="1" applyBorder="1" applyAlignment="1">
      <alignment horizontal="center" vertical="center" wrapText="1"/>
    </xf>
    <xf numFmtId="0" fontId="60" fillId="48" borderId="6" xfId="213" applyFont="1" applyFill="1" applyBorder="1" applyAlignment="1">
      <alignment horizontal="center" vertical="center" wrapText="1"/>
    </xf>
    <xf numFmtId="0" fontId="60" fillId="50" borderId="49" xfId="213" applyFont="1" applyFill="1" applyBorder="1" applyAlignment="1" applyProtection="1">
      <alignment horizontal="center" vertical="center" shrinkToFit="1"/>
      <protection locked="0"/>
    </xf>
    <xf numFmtId="0" fontId="60" fillId="50" borderId="47" xfId="213" applyFont="1" applyFill="1" applyBorder="1" applyAlignment="1" applyProtection="1">
      <alignment horizontal="center" vertical="center" shrinkToFit="1"/>
      <protection locked="0"/>
    </xf>
    <xf numFmtId="0" fontId="60" fillId="50" borderId="3" xfId="213" applyFont="1" applyFill="1" applyBorder="1" applyAlignment="1" applyProtection="1">
      <alignment horizontal="center" vertical="center" shrinkToFit="1"/>
      <protection locked="0"/>
    </xf>
    <xf numFmtId="0" fontId="60" fillId="50" borderId="0" xfId="213" applyFont="1" applyFill="1" applyBorder="1" applyAlignment="1" applyProtection="1">
      <alignment horizontal="center" vertical="center" shrinkToFit="1"/>
      <protection locked="0"/>
    </xf>
    <xf numFmtId="0" fontId="60" fillId="50" borderId="5" xfId="213" applyFont="1" applyFill="1" applyBorder="1" applyAlignment="1" applyProtection="1">
      <alignment horizontal="center" vertical="center" shrinkToFit="1"/>
      <protection locked="0"/>
    </xf>
    <xf numFmtId="0" fontId="60" fillId="50" borderId="6"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3" fillId="50" borderId="49" xfId="213" applyFont="1" applyFill="1" applyBorder="1" applyAlignment="1" applyProtection="1">
      <alignment horizontal="center" vertical="center" shrinkToFit="1"/>
      <protection locked="0"/>
    </xf>
    <xf numFmtId="0" fontId="53" fillId="50" borderId="48" xfId="213" applyFont="1" applyFill="1" applyBorder="1" applyAlignment="1" applyProtection="1">
      <alignment horizontal="center" vertical="center" shrinkToFit="1"/>
      <protection locked="0"/>
    </xf>
    <xf numFmtId="0" fontId="53" fillId="50" borderId="5" xfId="213" applyFont="1" applyFill="1" applyBorder="1" applyAlignment="1" applyProtection="1">
      <alignment horizontal="center" vertical="center" shrinkToFit="1"/>
      <protection locked="0"/>
    </xf>
    <xf numFmtId="0" fontId="53" fillId="50" borderId="7" xfId="213" applyFont="1" applyFill="1" applyBorder="1" applyAlignment="1" applyProtection="1">
      <alignment horizontal="center" vertical="center" shrinkToFit="1"/>
      <protection locked="0"/>
    </xf>
    <xf numFmtId="0" fontId="53" fillId="50" borderId="51" xfId="213" applyFont="1" applyFill="1" applyBorder="1" applyAlignment="1" applyProtection="1">
      <alignment horizontal="center" vertical="center" shrinkToFit="1"/>
      <protection locked="0"/>
    </xf>
    <xf numFmtId="0" fontId="53" fillId="50" borderId="49" xfId="213" applyFont="1" applyFill="1" applyBorder="1" applyAlignment="1" applyProtection="1">
      <alignment horizontal="center" vertical="center" wrapText="1"/>
      <protection locked="0"/>
    </xf>
    <xf numFmtId="0" fontId="53" fillId="50" borderId="47" xfId="213" applyFont="1" applyFill="1" applyBorder="1" applyAlignment="1" applyProtection="1">
      <alignment horizontal="center" vertical="center" wrapText="1"/>
      <protection locked="0"/>
    </xf>
    <xf numFmtId="0" fontId="53" fillId="50" borderId="51" xfId="213" applyFont="1" applyFill="1" applyBorder="1" applyAlignment="1" applyProtection="1">
      <alignment horizontal="center" vertical="center" wrapText="1"/>
      <protection locked="0"/>
    </xf>
    <xf numFmtId="0" fontId="53" fillId="50" borderId="48" xfId="213" applyFont="1" applyFill="1" applyBorder="1" applyAlignment="1" applyProtection="1">
      <alignment horizontal="center" vertical="center" wrapText="1"/>
      <protection locked="0"/>
    </xf>
    <xf numFmtId="0" fontId="53" fillId="50" borderId="3" xfId="213" applyFont="1" applyFill="1" applyBorder="1" applyAlignment="1" applyProtection="1">
      <alignment horizontal="center" vertical="center" wrapText="1"/>
      <protection locked="0"/>
    </xf>
    <xf numFmtId="0" fontId="53" fillId="50" borderId="0" xfId="213" applyFont="1" applyFill="1" applyBorder="1" applyAlignment="1" applyProtection="1">
      <alignment horizontal="center" vertical="center" wrapText="1"/>
      <protection locked="0"/>
    </xf>
    <xf numFmtId="0" fontId="53" fillId="50" borderId="4" xfId="213" applyFont="1" applyFill="1" applyBorder="1" applyAlignment="1" applyProtection="1">
      <alignment horizontal="center" vertical="center" wrapText="1"/>
      <protection locked="0"/>
    </xf>
    <xf numFmtId="0" fontId="53" fillId="50" borderId="5" xfId="213" applyFont="1" applyFill="1" applyBorder="1" applyAlignment="1" applyProtection="1">
      <alignment horizontal="center" vertical="center" wrapText="1"/>
      <protection locked="0"/>
    </xf>
    <xf numFmtId="0" fontId="53" fillId="50" borderId="6" xfId="213" applyFont="1" applyFill="1" applyBorder="1" applyAlignment="1" applyProtection="1">
      <alignment horizontal="center" vertical="center" wrapText="1"/>
      <protection locked="0"/>
    </xf>
    <xf numFmtId="0" fontId="53" fillId="50" borderId="7" xfId="213" applyFont="1" applyFill="1" applyBorder="1" applyAlignment="1" applyProtection="1">
      <alignment horizontal="center" vertical="center" wrapText="1"/>
      <protection locked="0"/>
    </xf>
    <xf numFmtId="0" fontId="53" fillId="50" borderId="3" xfId="213" applyFont="1" applyFill="1" applyBorder="1" applyAlignment="1" applyProtection="1">
      <alignment horizontal="center" vertical="center" shrinkToFit="1"/>
      <protection locked="0"/>
    </xf>
    <xf numFmtId="0" fontId="53" fillId="50" borderId="4" xfId="213" applyFont="1" applyFill="1" applyBorder="1" applyAlignment="1" applyProtection="1">
      <alignment horizontal="center" vertical="center" shrinkToFi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49" fontId="66" fillId="48" borderId="0" xfId="213" quotePrefix="1" applyNumberFormat="1" applyFont="1" applyFill="1" applyBorder="1" applyAlignment="1">
      <alignment horizontal="center" vertical="center"/>
    </xf>
    <xf numFmtId="49" fontId="66" fillId="48" borderId="0" xfId="213" quotePrefix="1" applyNumberFormat="1" applyFont="1" applyFill="1" applyBorder="1" applyAlignment="1">
      <alignment horizontal="right" vertical="center"/>
    </xf>
    <xf numFmtId="0" fontId="53" fillId="0" borderId="0" xfId="213" applyFont="1" applyFill="1" applyAlignment="1">
      <alignment horizontal="left" vertical="center"/>
    </xf>
    <xf numFmtId="0" fontId="53" fillId="0" borderId="6" xfId="213" applyFont="1" applyFill="1" applyBorder="1" applyAlignment="1">
      <alignment horizontal="left" vertical="center"/>
    </xf>
    <xf numFmtId="0" fontId="53" fillId="50" borderId="2" xfId="213" applyFont="1" applyFill="1" applyBorder="1" applyAlignment="1" applyProtection="1">
      <alignment horizontal="center" vertical="center" shrinkToFit="1"/>
      <protection locked="0"/>
    </xf>
    <xf numFmtId="0" fontId="64" fillId="50" borderId="2" xfId="350" applyFont="1" applyFill="1" applyBorder="1" applyAlignment="1" applyProtection="1">
      <alignment horizontal="center" vertical="center" shrinkToFit="1"/>
      <protection locked="0"/>
    </xf>
    <xf numFmtId="0" fontId="53" fillId="50" borderId="50"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xf>
    <xf numFmtId="0" fontId="60" fillId="48" borderId="0" xfId="213" applyFont="1" applyFill="1" applyBorder="1" applyAlignment="1">
      <alignment horizontal="center" vertical="center"/>
    </xf>
    <xf numFmtId="0" fontId="60" fillId="48" borderId="6" xfId="213" applyFont="1" applyFill="1" applyBorder="1" applyAlignment="1">
      <alignment horizontal="center" vertical="center"/>
    </xf>
    <xf numFmtId="0" fontId="60" fillId="48" borderId="48"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7" xfId="213" applyFont="1" applyFill="1" applyBorder="1" applyAlignment="1">
      <alignment horizontal="center" vertical="center"/>
    </xf>
    <xf numFmtId="0" fontId="66" fillId="48" borderId="0" xfId="213" quotePrefix="1" applyFont="1" applyFill="1" applyBorder="1" applyAlignment="1">
      <alignment horizontal="center" vertical="center"/>
    </xf>
    <xf numFmtId="0" fontId="66" fillId="48" borderId="0" xfId="187" applyFont="1" applyFill="1" applyBorder="1" applyAlignment="1">
      <alignment horizontal="left" vertical="top"/>
    </xf>
    <xf numFmtId="0" fontId="60" fillId="48" borderId="0" xfId="213" applyFont="1" applyFill="1" applyBorder="1" applyAlignment="1">
      <alignment horizontal="left" shrinkToFit="1"/>
    </xf>
    <xf numFmtId="0" fontId="60" fillId="48" borderId="0" xfId="213" applyFont="1" applyFill="1" applyBorder="1" applyAlignment="1">
      <alignment horizontal="left" vertical="center" wrapText="1"/>
    </xf>
    <xf numFmtId="0" fontId="53" fillId="49" borderId="52" xfId="213" applyFont="1" applyFill="1" applyBorder="1" applyAlignment="1">
      <alignment horizontal="center" vertical="center" wrapText="1"/>
    </xf>
    <xf numFmtId="0" fontId="53" fillId="49" borderId="51" xfId="213" applyFont="1" applyFill="1" applyBorder="1" applyAlignment="1">
      <alignment horizontal="center" vertical="center" wrapText="1"/>
    </xf>
    <xf numFmtId="0" fontId="53" fillId="49" borderId="53" xfId="213" applyFont="1" applyFill="1" applyBorder="1" applyAlignment="1">
      <alignment horizontal="center" vertical="center" wrapText="1"/>
    </xf>
    <xf numFmtId="0" fontId="53" fillId="49" borderId="3" xfId="213" applyFont="1" applyFill="1" applyBorder="1" applyAlignment="1">
      <alignment horizontal="center" vertical="center" wrapText="1"/>
    </xf>
    <xf numFmtId="0" fontId="53" fillId="49" borderId="0" xfId="213" applyFont="1" applyFill="1" applyBorder="1" applyAlignment="1">
      <alignment horizontal="center" vertical="center" wrapText="1"/>
    </xf>
    <xf numFmtId="0" fontId="53" fillId="49" borderId="4" xfId="213" applyFont="1" applyFill="1" applyBorder="1" applyAlignment="1">
      <alignment horizontal="center" vertical="center" wrapText="1"/>
    </xf>
    <xf numFmtId="0" fontId="53" fillId="49" borderId="5" xfId="213" applyFont="1" applyFill="1" applyBorder="1" applyAlignment="1">
      <alignment horizontal="center" vertical="center" wrapText="1"/>
    </xf>
    <xf numFmtId="0" fontId="53" fillId="49" borderId="6" xfId="213" applyFont="1" applyFill="1" applyBorder="1" applyAlignment="1">
      <alignment horizontal="center" vertical="center" wrapText="1"/>
    </xf>
    <xf numFmtId="0" fontId="53" fillId="49" borderId="7" xfId="213" applyFont="1" applyFill="1" applyBorder="1" applyAlignment="1">
      <alignment horizontal="center" vertical="center" wrapText="1"/>
    </xf>
    <xf numFmtId="0" fontId="53" fillId="50" borderId="56" xfId="213" applyFont="1" applyFill="1" applyBorder="1" applyAlignment="1" applyProtection="1">
      <alignment horizontal="center" vertical="center" shrinkToFit="1"/>
      <protection locked="0"/>
    </xf>
    <xf numFmtId="0" fontId="53" fillId="50" borderId="57" xfId="213" applyFont="1" applyFill="1" applyBorder="1" applyAlignment="1" applyProtection="1">
      <alignment horizontal="center" vertical="center" shrinkToFit="1"/>
      <protection locked="0"/>
    </xf>
    <xf numFmtId="0" fontId="53" fillId="50" borderId="59" xfId="213" applyFont="1" applyFill="1" applyBorder="1" applyAlignment="1" applyProtection="1">
      <alignment horizontal="center" vertical="center" shrinkToFit="1"/>
      <protection locked="0"/>
    </xf>
    <xf numFmtId="0" fontId="53" fillId="50" borderId="60" xfId="213" applyFont="1" applyFill="1" applyBorder="1" applyAlignment="1" applyProtection="1">
      <alignment horizontal="center" vertical="center" shrinkToFit="1"/>
      <protection locked="0"/>
    </xf>
    <xf numFmtId="0" fontId="53" fillId="50" borderId="62" xfId="213" applyFont="1" applyFill="1" applyBorder="1" applyAlignment="1" applyProtection="1">
      <alignment horizontal="center" vertical="center" shrinkToFit="1"/>
      <protection locked="0"/>
    </xf>
    <xf numFmtId="0" fontId="53" fillId="50" borderId="63" xfId="213" applyFont="1" applyFill="1" applyBorder="1" applyAlignment="1" applyProtection="1">
      <alignment horizontal="center" vertical="center" shrinkToFit="1"/>
      <protection locked="0"/>
    </xf>
    <xf numFmtId="0" fontId="53" fillId="48" borderId="0" xfId="213" applyFont="1" applyFill="1" applyBorder="1" applyAlignment="1">
      <alignment horizontal="left" vertical="center" wrapText="1"/>
    </xf>
    <xf numFmtId="0" fontId="56" fillId="0" borderId="0" xfId="212" applyFont="1" applyFill="1" applyAlignment="1">
      <alignment horizontal="center" vertical="center" shrinkToFit="1"/>
    </xf>
    <xf numFmtId="38" fontId="53" fillId="49" borderId="52" xfId="130" applyFont="1" applyFill="1" applyBorder="1" applyAlignment="1">
      <alignment horizontal="center" vertical="center" wrapText="1"/>
    </xf>
    <xf numFmtId="38" fontId="53" fillId="49" borderId="51" xfId="130" applyFont="1" applyFill="1" applyBorder="1" applyAlignment="1">
      <alignment horizontal="center" vertical="center" wrapText="1"/>
    </xf>
    <xf numFmtId="38" fontId="53" fillId="49" borderId="53" xfId="130" applyFont="1" applyFill="1" applyBorder="1" applyAlignment="1">
      <alignment horizontal="center" vertical="center" wrapText="1"/>
    </xf>
    <xf numFmtId="38" fontId="53" fillId="49" borderId="3" xfId="130" applyFont="1" applyFill="1" applyBorder="1" applyAlignment="1">
      <alignment horizontal="center" vertical="center" wrapText="1"/>
    </xf>
    <xf numFmtId="38" fontId="53" fillId="49" borderId="0" xfId="130" applyFont="1" applyFill="1" applyBorder="1" applyAlignment="1">
      <alignment horizontal="center" vertical="center" wrapText="1"/>
    </xf>
    <xf numFmtId="38" fontId="53" fillId="49" borderId="4" xfId="130" applyFont="1" applyFill="1" applyBorder="1" applyAlignment="1">
      <alignment horizontal="center" vertical="center" wrapText="1"/>
    </xf>
    <xf numFmtId="38" fontId="53" fillId="49" borderId="5" xfId="130" applyFont="1" applyFill="1" applyBorder="1" applyAlignment="1">
      <alignment horizontal="center" vertical="center" wrapText="1"/>
    </xf>
    <xf numFmtId="38" fontId="53" fillId="49" borderId="6" xfId="130" applyFont="1" applyFill="1" applyBorder="1" applyAlignment="1">
      <alignment horizontal="center" vertical="center" wrapText="1"/>
    </xf>
    <xf numFmtId="38" fontId="53" fillId="49" borderId="7" xfId="130" applyFont="1" applyFill="1" applyBorder="1" applyAlignment="1">
      <alignment horizontal="center" vertical="center" wrapText="1"/>
    </xf>
    <xf numFmtId="38" fontId="60" fillId="49" borderId="52" xfId="130" applyFont="1" applyFill="1" applyBorder="1" applyAlignment="1">
      <alignment horizontal="center" vertical="center" wrapText="1"/>
    </xf>
    <xf numFmtId="38" fontId="60" fillId="49" borderId="51" xfId="130" applyFont="1" applyFill="1" applyBorder="1" applyAlignment="1">
      <alignment horizontal="center" vertical="center" wrapText="1"/>
    </xf>
    <xf numFmtId="38" fontId="60" fillId="49" borderId="53" xfId="130" applyFont="1" applyFill="1" applyBorder="1" applyAlignment="1">
      <alignment horizontal="center" vertical="center" wrapText="1"/>
    </xf>
    <xf numFmtId="38" fontId="60" fillId="49" borderId="3" xfId="130" applyFont="1" applyFill="1" applyBorder="1" applyAlignment="1">
      <alignment horizontal="center" vertical="center" wrapText="1"/>
    </xf>
    <xf numFmtId="38" fontId="60" fillId="49" borderId="0" xfId="130" applyFont="1" applyFill="1" applyBorder="1" applyAlignment="1">
      <alignment horizontal="center" vertical="center" wrapText="1"/>
    </xf>
    <xf numFmtId="38" fontId="60" fillId="49" borderId="4" xfId="130" applyFont="1" applyFill="1" applyBorder="1" applyAlignment="1">
      <alignment horizontal="center" vertical="center" wrapText="1"/>
    </xf>
    <xf numFmtId="38" fontId="60" fillId="49" borderId="5" xfId="130" applyFont="1" applyFill="1" applyBorder="1" applyAlignment="1">
      <alignment horizontal="center" vertical="center" wrapText="1"/>
    </xf>
    <xf numFmtId="38" fontId="60" fillId="49" borderId="6" xfId="130" applyFont="1" applyFill="1" applyBorder="1" applyAlignment="1">
      <alignment horizontal="center" vertical="center" wrapText="1"/>
    </xf>
    <xf numFmtId="38" fontId="60" fillId="49" borderId="7" xfId="130" applyFont="1" applyFill="1" applyBorder="1" applyAlignment="1">
      <alignment horizontal="center" vertical="center" wrapText="1"/>
    </xf>
    <xf numFmtId="0" fontId="53" fillId="49" borderId="52" xfId="213" applyFont="1" applyFill="1" applyBorder="1" applyAlignment="1">
      <alignment horizontal="center" vertical="center"/>
    </xf>
    <xf numFmtId="0" fontId="53" fillId="49" borderId="51" xfId="213" applyFont="1" applyFill="1" applyBorder="1" applyAlignment="1">
      <alignment horizontal="center" vertical="center"/>
    </xf>
    <xf numFmtId="0" fontId="53" fillId="49" borderId="53" xfId="213" applyFont="1" applyFill="1" applyBorder="1" applyAlignment="1">
      <alignment horizontal="center" vertical="center"/>
    </xf>
    <xf numFmtId="0" fontId="60" fillId="50" borderId="57" xfId="213" applyFont="1" applyFill="1" applyBorder="1" applyAlignment="1" applyProtection="1">
      <alignment horizontal="center" vertical="center" shrinkToFit="1"/>
      <protection locked="0"/>
    </xf>
    <xf numFmtId="0" fontId="60" fillId="50" borderId="58" xfId="213" applyFont="1" applyFill="1" applyBorder="1" applyAlignment="1" applyProtection="1">
      <alignment horizontal="center" vertical="center" shrinkToFit="1"/>
      <protection locked="0"/>
    </xf>
    <xf numFmtId="0" fontId="60" fillId="50" borderId="60" xfId="213" applyFont="1" applyFill="1" applyBorder="1" applyAlignment="1" applyProtection="1">
      <alignment horizontal="center" vertical="center" shrinkToFit="1"/>
      <protection locked="0"/>
    </xf>
    <xf numFmtId="0" fontId="60" fillId="50" borderId="61" xfId="213" applyFont="1" applyFill="1" applyBorder="1" applyAlignment="1" applyProtection="1">
      <alignment horizontal="center" vertical="center" shrinkToFit="1"/>
      <protection locked="0"/>
    </xf>
    <xf numFmtId="0" fontId="60" fillId="50" borderId="63" xfId="213" applyFont="1" applyFill="1" applyBorder="1" applyAlignment="1" applyProtection="1">
      <alignment horizontal="center" vertical="center" shrinkToFit="1"/>
      <protection locked="0"/>
    </xf>
    <xf numFmtId="0" fontId="60" fillId="50" borderId="64" xfId="213" applyFont="1" applyFill="1" applyBorder="1" applyAlignment="1" applyProtection="1">
      <alignment horizontal="center" vertical="center" shrinkToFit="1"/>
      <protection locked="0"/>
    </xf>
    <xf numFmtId="0" fontId="60" fillId="50" borderId="56" xfId="213" applyFont="1" applyFill="1" applyBorder="1" applyAlignment="1" applyProtection="1">
      <alignment horizontal="center" vertical="center" shrinkToFit="1"/>
      <protection locked="0"/>
    </xf>
    <xf numFmtId="0" fontId="60" fillId="50" borderId="59" xfId="213" applyFont="1" applyFill="1" applyBorder="1" applyAlignment="1" applyProtection="1">
      <alignment horizontal="center" vertical="center" shrinkToFit="1"/>
      <protection locked="0"/>
    </xf>
    <xf numFmtId="0" fontId="60" fillId="50" borderId="62" xfId="213" applyFont="1" applyFill="1" applyBorder="1" applyAlignment="1" applyProtection="1">
      <alignment horizontal="center" vertical="center" shrinkToFit="1"/>
      <protection locked="0"/>
    </xf>
    <xf numFmtId="0" fontId="60" fillId="49" borderId="52" xfId="213" applyFont="1" applyFill="1" applyBorder="1" applyAlignment="1">
      <alignment horizontal="center" vertical="center" wrapText="1"/>
    </xf>
    <xf numFmtId="0" fontId="60" fillId="49" borderId="51" xfId="213" applyFont="1" applyFill="1" applyBorder="1" applyAlignment="1">
      <alignment horizontal="center" vertical="center"/>
    </xf>
    <xf numFmtId="0" fontId="60" fillId="49" borderId="53" xfId="213" applyFont="1" applyFill="1" applyBorder="1" applyAlignment="1">
      <alignment horizontal="center" vertical="center"/>
    </xf>
    <xf numFmtId="0" fontId="60" fillId="49" borderId="4" xfId="213" applyFont="1" applyFill="1" applyBorder="1" applyAlignment="1">
      <alignment horizontal="center" vertical="center"/>
    </xf>
    <xf numFmtId="0" fontId="60" fillId="50" borderId="52" xfId="213" applyFont="1" applyFill="1" applyBorder="1" applyAlignment="1" applyProtection="1">
      <alignment horizontal="center" vertical="center" shrinkToFit="1"/>
      <protection locked="0"/>
    </xf>
    <xf numFmtId="0" fontId="60" fillId="50" borderId="51" xfId="213" applyFont="1" applyFill="1" applyBorder="1" applyAlignment="1" applyProtection="1">
      <alignment horizontal="center" vertical="center" shrinkToFit="1"/>
      <protection locked="0"/>
    </xf>
    <xf numFmtId="0" fontId="60" fillId="50" borderId="53" xfId="213" applyFont="1" applyFill="1" applyBorder="1" applyAlignment="1" applyProtection="1">
      <alignment horizontal="center" vertical="center" shrinkToFit="1"/>
      <protection locked="0"/>
    </xf>
    <xf numFmtId="0" fontId="60" fillId="50" borderId="4" xfId="213" applyFont="1" applyFill="1" applyBorder="1" applyAlignment="1" applyProtection="1">
      <alignment horizontal="center" vertical="center" shrinkToFit="1"/>
      <protection locked="0"/>
    </xf>
    <xf numFmtId="0" fontId="60" fillId="50" borderId="7" xfId="213" applyFont="1" applyFill="1" applyBorder="1" applyAlignment="1" applyProtection="1">
      <alignment horizontal="center" vertical="center" shrinkToFit="1"/>
      <protection locked="0"/>
    </xf>
    <xf numFmtId="0" fontId="60" fillId="49" borderId="51" xfId="213" applyFont="1" applyFill="1" applyBorder="1" applyAlignment="1">
      <alignment horizontal="center" vertical="center" wrapText="1"/>
    </xf>
    <xf numFmtId="0" fontId="60" fillId="49" borderId="3" xfId="213" applyFont="1" applyFill="1" applyBorder="1" applyAlignment="1">
      <alignment horizontal="center" vertical="center" wrapText="1"/>
    </xf>
    <xf numFmtId="0" fontId="60" fillId="49" borderId="0" xfId="213" applyFont="1" applyFill="1" applyBorder="1" applyAlignment="1">
      <alignment horizontal="center" vertical="center" wrapText="1"/>
    </xf>
    <xf numFmtId="0" fontId="60" fillId="49" borderId="5" xfId="213" applyFont="1" applyFill="1" applyBorder="1" applyAlignment="1">
      <alignment horizontal="center" vertical="center" wrapText="1"/>
    </xf>
    <xf numFmtId="0" fontId="60" fillId="49" borderId="6" xfId="213" applyFont="1" applyFill="1" applyBorder="1" applyAlignment="1">
      <alignment horizontal="center" vertical="center" wrapText="1"/>
    </xf>
    <xf numFmtId="0" fontId="53" fillId="50" borderId="52" xfId="213" applyFont="1" applyFill="1" applyBorder="1" applyAlignment="1" applyProtection="1">
      <alignment horizontal="center" vertical="center" shrinkToFit="1"/>
      <protection locked="0"/>
    </xf>
    <xf numFmtId="0" fontId="53" fillId="50" borderId="53" xfId="213" applyFont="1" applyFill="1" applyBorder="1" applyAlignment="1" applyProtection="1">
      <alignment horizontal="center" vertical="center" shrinkToFit="1"/>
      <protection locked="0"/>
    </xf>
    <xf numFmtId="0" fontId="53" fillId="49" borderId="54" xfId="213" applyFont="1" applyFill="1" applyBorder="1" applyAlignment="1">
      <alignment horizontal="center" vertical="center" wrapText="1"/>
    </xf>
    <xf numFmtId="0" fontId="53" fillId="49" borderId="1" xfId="213" applyFont="1" applyFill="1" applyBorder="1" applyAlignment="1">
      <alignment horizontal="center" vertical="center" wrapText="1"/>
    </xf>
    <xf numFmtId="0" fontId="53" fillId="49" borderId="55" xfId="213" applyFont="1" applyFill="1" applyBorder="1" applyAlignment="1">
      <alignment horizontal="center" vertical="center" wrapText="1"/>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3" fillId="50" borderId="66" xfId="213" applyFont="1" applyFill="1" applyBorder="1" applyAlignment="1" applyProtection="1">
      <alignment horizontal="center" vertical="center" shrinkToFit="1"/>
      <protection locked="0"/>
    </xf>
    <xf numFmtId="0" fontId="53" fillId="50" borderId="65" xfId="213" applyFont="1" applyFill="1" applyBorder="1" applyAlignment="1" applyProtection="1">
      <alignment horizontal="center" vertical="center" shrinkToFit="1"/>
      <protection locked="0"/>
    </xf>
    <xf numFmtId="0" fontId="53" fillId="48" borderId="6" xfId="213" applyFont="1" applyFill="1" applyBorder="1" applyAlignment="1">
      <alignment horizontal="left" vertical="center" wrapText="1"/>
    </xf>
    <xf numFmtId="0" fontId="61" fillId="48" borderId="51" xfId="213" applyFont="1" applyFill="1" applyBorder="1" applyAlignment="1">
      <alignment horizontal="left" vertical="top" wrapText="1"/>
    </xf>
    <xf numFmtId="0" fontId="60" fillId="48" borderId="65" xfId="213" applyFont="1" applyFill="1" applyBorder="1" applyAlignment="1">
      <alignment horizontal="left" vertical="top" wrapText="1"/>
    </xf>
    <xf numFmtId="0" fontId="60" fillId="48" borderId="66" xfId="213" applyFont="1" applyFill="1" applyBorder="1" applyAlignment="1">
      <alignment horizontal="left" vertical="top" wrapText="1"/>
    </xf>
    <xf numFmtId="0" fontId="60" fillId="48" borderId="67"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Border="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0" fontId="61" fillId="50" borderId="65" xfId="130" applyNumberFormat="1" applyFont="1" applyFill="1" applyBorder="1" applyAlignment="1" applyProtection="1">
      <alignment horizontal="center" vertical="center" shrinkToFit="1"/>
      <protection locked="0"/>
    </xf>
    <xf numFmtId="0" fontId="61" fillId="50" borderId="66" xfId="130" applyNumberFormat="1" applyFont="1" applyFill="1" applyBorder="1" applyAlignment="1" applyProtection="1">
      <alignment horizontal="center" vertical="center" shrinkToFit="1"/>
      <protection locked="0"/>
    </xf>
    <xf numFmtId="0" fontId="61" fillId="50" borderId="67" xfId="130" applyNumberFormat="1" applyFont="1" applyFill="1" applyBorder="1" applyAlignment="1" applyProtection="1">
      <alignment horizontal="center" vertical="center" shrinkToFit="1"/>
      <protection locked="0"/>
    </xf>
    <xf numFmtId="0" fontId="61" fillId="50" borderId="3" xfId="130" applyNumberFormat="1" applyFont="1" applyFill="1" applyBorder="1" applyAlignment="1" applyProtection="1">
      <alignment horizontal="center" vertical="center" shrinkToFit="1"/>
      <protection locked="0"/>
    </xf>
    <xf numFmtId="0" fontId="61" fillId="50" borderId="0" xfId="130" applyNumberFormat="1" applyFont="1" applyFill="1" applyBorder="1" applyAlignment="1" applyProtection="1">
      <alignment horizontal="center" vertical="center" shrinkToFit="1"/>
      <protection locked="0"/>
    </xf>
    <xf numFmtId="0" fontId="61" fillId="50" borderId="4" xfId="130" applyNumberFormat="1" applyFont="1" applyFill="1" applyBorder="1" applyAlignment="1" applyProtection="1">
      <alignment horizontal="center" vertical="center" shrinkToFit="1"/>
      <protection locked="0"/>
    </xf>
    <xf numFmtId="0" fontId="61" fillId="50" borderId="5" xfId="130" applyNumberFormat="1" applyFont="1" applyFill="1" applyBorder="1" applyAlignment="1" applyProtection="1">
      <alignment horizontal="center" vertical="center" shrinkToFit="1"/>
      <protection locked="0"/>
    </xf>
    <xf numFmtId="0" fontId="61" fillId="50" borderId="6" xfId="130" applyNumberFormat="1" applyFont="1" applyFill="1" applyBorder="1" applyAlignment="1" applyProtection="1">
      <alignment horizontal="center" vertical="center" shrinkToFit="1"/>
      <protection locked="0"/>
    </xf>
    <xf numFmtId="0" fontId="61" fillId="50" borderId="7" xfId="130" applyNumberFormat="1" applyFont="1" applyFill="1" applyBorder="1" applyAlignment="1" applyProtection="1">
      <alignment horizontal="center" vertical="center" shrinkToFit="1"/>
      <protection locked="0"/>
    </xf>
    <xf numFmtId="38" fontId="61" fillId="48" borderId="66" xfId="130" applyFont="1" applyFill="1" applyBorder="1" applyAlignment="1" applyProtection="1">
      <alignment horizontal="center" vertical="center" wrapText="1"/>
      <protection locked="0"/>
    </xf>
    <xf numFmtId="38" fontId="61" fillId="48" borderId="67" xfId="130" applyFont="1" applyFill="1" applyBorder="1" applyAlignment="1" applyProtection="1">
      <alignment horizontal="center" vertical="center" wrapText="1"/>
      <protection locked="0"/>
    </xf>
    <xf numFmtId="38" fontId="61" fillId="48" borderId="0" xfId="130" applyFont="1" applyFill="1" applyBorder="1" applyAlignment="1" applyProtection="1">
      <alignment horizontal="center" vertical="center" wrapText="1"/>
      <protection locked="0"/>
    </xf>
    <xf numFmtId="38" fontId="61" fillId="48" borderId="4" xfId="130" applyFont="1" applyFill="1" applyBorder="1" applyAlignment="1" applyProtection="1">
      <alignment horizontal="center" vertical="center" wrapText="1"/>
      <protection locked="0"/>
    </xf>
    <xf numFmtId="38" fontId="61" fillId="48" borderId="6" xfId="130" applyFont="1" applyFill="1" applyBorder="1" applyAlignment="1" applyProtection="1">
      <alignment horizontal="center" vertical="center" wrapText="1"/>
      <protection locked="0"/>
    </xf>
    <xf numFmtId="38" fontId="61" fillId="48" borderId="7" xfId="130" applyFont="1" applyFill="1" applyBorder="1" applyAlignment="1" applyProtection="1">
      <alignment horizontal="center" vertical="center" wrapText="1"/>
      <protection locked="0"/>
    </xf>
    <xf numFmtId="38" fontId="61" fillId="48" borderId="66" xfId="130" applyFont="1" applyFill="1" applyBorder="1" applyAlignment="1" applyProtection="1">
      <alignment horizontal="center" vertical="center" wrapText="1"/>
    </xf>
    <xf numFmtId="38" fontId="61" fillId="48" borderId="0" xfId="130" applyFont="1" applyFill="1" applyBorder="1" applyAlignment="1" applyProtection="1">
      <alignment horizontal="center" vertical="center" wrapText="1"/>
    </xf>
    <xf numFmtId="38" fontId="61" fillId="48" borderId="6" xfId="130" applyFont="1" applyFill="1" applyBorder="1" applyAlignment="1" applyProtection="1">
      <alignment horizontal="center" vertical="center" wrapText="1"/>
    </xf>
    <xf numFmtId="0" fontId="61" fillId="48" borderId="0" xfId="213" applyFont="1" applyFill="1" applyBorder="1" applyAlignment="1">
      <alignment horizontal="left" vertical="top" wrapText="1"/>
    </xf>
    <xf numFmtId="0" fontId="53" fillId="50" borderId="54" xfId="213" applyFont="1" applyFill="1" applyBorder="1" applyAlignment="1" applyProtection="1">
      <alignment horizontal="center" vertical="top" shrinkToFit="1"/>
      <protection locked="0"/>
    </xf>
    <xf numFmtId="0" fontId="53" fillId="50" borderId="1" xfId="213" applyFont="1" applyFill="1" applyBorder="1" applyAlignment="1" applyProtection="1">
      <alignment horizontal="center" vertical="top" shrinkToFit="1"/>
      <protection locked="0"/>
    </xf>
    <xf numFmtId="0" fontId="53" fillId="50" borderId="55" xfId="213" applyFont="1" applyFill="1" applyBorder="1" applyAlignment="1" applyProtection="1">
      <alignment horizontal="center" vertical="top" shrinkToFit="1"/>
      <protection locked="0"/>
    </xf>
    <xf numFmtId="0" fontId="53" fillId="50" borderId="52" xfId="213" applyFont="1" applyFill="1" applyBorder="1" applyAlignment="1" applyProtection="1">
      <alignment horizontal="center" vertical="top" shrinkToFit="1"/>
      <protection locked="0"/>
    </xf>
    <xf numFmtId="0" fontId="53" fillId="50" borderId="51" xfId="213" applyFont="1" applyFill="1" applyBorder="1" applyAlignment="1" applyProtection="1">
      <alignment horizontal="center" vertical="top" shrinkToFit="1"/>
      <protection locked="0"/>
    </xf>
    <xf numFmtId="0" fontId="53" fillId="50" borderId="53" xfId="213" applyFont="1" applyFill="1" applyBorder="1" applyAlignment="1" applyProtection="1">
      <alignment horizontal="center" vertical="top" shrinkToFit="1"/>
      <protection locked="0"/>
    </xf>
    <xf numFmtId="0" fontId="53" fillId="50" borderId="5" xfId="213" applyFont="1" applyFill="1" applyBorder="1" applyAlignment="1" applyProtection="1">
      <alignment horizontal="center" vertical="top" shrinkToFit="1"/>
      <protection locked="0"/>
    </xf>
    <xf numFmtId="0" fontId="53" fillId="50" borderId="6" xfId="213" applyFont="1" applyFill="1" applyBorder="1" applyAlignment="1" applyProtection="1">
      <alignment horizontal="center" vertical="top" shrinkToFit="1"/>
      <protection locked="0"/>
    </xf>
    <xf numFmtId="0" fontId="53" fillId="50" borderId="7" xfId="213" applyFont="1" applyFill="1" applyBorder="1" applyAlignment="1" applyProtection="1">
      <alignment horizontal="center" vertical="top" shrinkToFit="1"/>
      <protection locked="0"/>
    </xf>
    <xf numFmtId="0" fontId="53" fillId="50" borderId="58" xfId="213" applyFont="1" applyFill="1" applyBorder="1" applyAlignment="1" applyProtection="1">
      <alignment horizontal="center" vertical="center" shrinkToFit="1"/>
      <protection locked="0"/>
    </xf>
    <xf numFmtId="0" fontId="53" fillId="50" borderId="61" xfId="213" applyFont="1" applyFill="1" applyBorder="1" applyAlignment="1" applyProtection="1">
      <alignment horizontal="center" vertical="center" shrinkToFit="1"/>
      <protection locked="0"/>
    </xf>
    <xf numFmtId="0" fontId="53" fillId="50" borderId="64" xfId="213" applyFont="1" applyFill="1" applyBorder="1" applyAlignment="1" applyProtection="1">
      <alignment horizontal="center" vertical="center" shrinkToFit="1"/>
      <protection locked="0"/>
    </xf>
    <xf numFmtId="0" fontId="53" fillId="49" borderId="69" xfId="213" applyFont="1" applyFill="1" applyBorder="1" applyAlignment="1">
      <alignment horizontal="center" vertical="center" shrinkToFit="1"/>
    </xf>
    <xf numFmtId="0" fontId="53" fillId="49" borderId="21" xfId="213" applyFont="1" applyFill="1" applyBorder="1" applyAlignment="1">
      <alignment horizontal="center" vertical="center" shrinkToFit="1"/>
    </xf>
    <xf numFmtId="0" fontId="63" fillId="48" borderId="0" xfId="213" applyFont="1" applyFill="1" applyBorder="1" applyAlignment="1">
      <alignment vertical="top" wrapText="1"/>
    </xf>
    <xf numFmtId="38" fontId="53" fillId="48" borderId="70" xfId="213" applyNumberFormat="1" applyFont="1" applyFill="1" applyBorder="1" applyAlignment="1">
      <alignment horizontal="center" vertical="center"/>
    </xf>
    <xf numFmtId="0" fontId="53" fillId="48" borderId="70" xfId="213" applyFont="1" applyFill="1" applyBorder="1" applyAlignment="1">
      <alignment horizontal="center" vertical="center"/>
    </xf>
    <xf numFmtId="0" fontId="53" fillId="48" borderId="71" xfId="213" applyFont="1" applyFill="1" applyBorder="1" applyAlignment="1">
      <alignment horizontal="center" vertical="center"/>
    </xf>
    <xf numFmtId="0" fontId="53" fillId="50" borderId="65" xfId="130" applyNumberFormat="1" applyFont="1" applyFill="1" applyBorder="1" applyAlignment="1" applyProtection="1">
      <alignment horizontal="center" vertical="center" shrinkToFit="1"/>
      <protection locked="0"/>
    </xf>
    <xf numFmtId="0" fontId="53" fillId="50" borderId="66" xfId="130" applyNumberFormat="1" applyFont="1" applyFill="1" applyBorder="1" applyAlignment="1" applyProtection="1">
      <alignment horizontal="center" vertical="center" shrinkToFit="1"/>
      <protection locked="0"/>
    </xf>
    <xf numFmtId="0" fontId="53" fillId="50" borderId="67" xfId="130" applyNumberFormat="1" applyFont="1" applyFill="1" applyBorder="1" applyAlignment="1" applyProtection="1">
      <alignment horizontal="center" vertical="center" shrinkToFit="1"/>
      <protection locked="0"/>
    </xf>
    <xf numFmtId="0" fontId="53" fillId="50" borderId="3" xfId="130" applyNumberFormat="1" applyFont="1" applyFill="1" applyBorder="1" applyAlignment="1" applyProtection="1">
      <alignment horizontal="center" vertical="center" shrinkToFit="1"/>
      <protection locked="0"/>
    </xf>
    <xf numFmtId="0" fontId="53" fillId="50" borderId="0" xfId="130" applyNumberFormat="1" applyFont="1" applyFill="1" applyBorder="1" applyAlignment="1" applyProtection="1">
      <alignment horizontal="center" vertical="center" shrinkToFit="1"/>
      <protection locked="0"/>
    </xf>
    <xf numFmtId="0" fontId="53" fillId="50" borderId="4" xfId="130" applyNumberFormat="1" applyFont="1" applyFill="1" applyBorder="1" applyAlignment="1" applyProtection="1">
      <alignment horizontal="center" vertical="center" shrinkToFit="1"/>
      <protection locked="0"/>
    </xf>
    <xf numFmtId="0" fontId="53" fillId="50" borderId="5" xfId="130" applyNumberFormat="1" applyFont="1" applyFill="1" applyBorder="1" applyAlignment="1" applyProtection="1">
      <alignment horizontal="center" vertical="center" shrinkToFit="1"/>
      <protection locked="0"/>
    </xf>
    <xf numFmtId="0" fontId="53" fillId="50" borderId="6" xfId="130" applyNumberFormat="1" applyFont="1" applyFill="1" applyBorder="1" applyAlignment="1" applyProtection="1">
      <alignment horizontal="center" vertical="center" shrinkToFit="1"/>
      <protection locked="0"/>
    </xf>
    <xf numFmtId="0" fontId="53" fillId="50" borderId="7" xfId="130" applyNumberFormat="1" applyFont="1" applyFill="1" applyBorder="1" applyAlignment="1" applyProtection="1">
      <alignment horizontal="center" vertical="center" shrinkToFit="1"/>
      <protection locked="0"/>
    </xf>
    <xf numFmtId="38" fontId="53" fillId="50" borderId="65" xfId="130" applyFont="1" applyFill="1" applyBorder="1" applyAlignment="1" applyProtection="1">
      <alignment horizontal="center" vertical="center" shrinkToFit="1"/>
      <protection locked="0"/>
    </xf>
    <xf numFmtId="38" fontId="53" fillId="50" borderId="66" xfId="130" applyFont="1" applyFill="1" applyBorder="1" applyAlignment="1" applyProtection="1">
      <alignment horizontal="center" vertical="center" shrinkToFit="1"/>
      <protection locked="0"/>
    </xf>
    <xf numFmtId="38" fontId="53" fillId="50" borderId="67" xfId="130" applyFont="1" applyFill="1" applyBorder="1" applyAlignment="1" applyProtection="1">
      <alignment horizontal="center" vertical="center" shrinkToFit="1"/>
      <protection locked="0"/>
    </xf>
    <xf numFmtId="38" fontId="53" fillId="50" borderId="3" xfId="130" applyFont="1" applyFill="1" applyBorder="1" applyAlignment="1" applyProtection="1">
      <alignment horizontal="center" vertical="center" shrinkToFit="1"/>
      <protection locked="0"/>
    </xf>
    <xf numFmtId="38" fontId="53" fillId="50" borderId="0" xfId="130" applyFont="1" applyFill="1" applyBorder="1" applyAlignment="1" applyProtection="1">
      <alignment horizontal="center" vertical="center" shrinkToFit="1"/>
      <protection locked="0"/>
    </xf>
    <xf numFmtId="38" fontId="53" fillId="50" borderId="4" xfId="130" applyFont="1" applyFill="1" applyBorder="1" applyAlignment="1" applyProtection="1">
      <alignment horizontal="center" vertical="center" shrinkToFit="1"/>
      <protection locked="0"/>
    </xf>
    <xf numFmtId="38" fontId="53" fillId="50" borderId="5" xfId="130" applyFont="1" applyFill="1" applyBorder="1" applyAlignment="1" applyProtection="1">
      <alignment horizontal="center" vertical="center" shrinkToFit="1"/>
      <protection locked="0"/>
    </xf>
    <xf numFmtId="38" fontId="53" fillId="50" borderId="6" xfId="130" applyFont="1" applyFill="1" applyBorder="1" applyAlignment="1" applyProtection="1">
      <alignment horizontal="center" vertical="center" shrinkToFit="1"/>
      <protection locked="0"/>
    </xf>
    <xf numFmtId="38" fontId="53" fillId="50" borderId="7" xfId="130" applyFont="1" applyFill="1" applyBorder="1" applyAlignment="1" applyProtection="1">
      <alignment horizontal="center" vertical="center" shrinkToFit="1"/>
      <protection locked="0"/>
    </xf>
    <xf numFmtId="0" fontId="53" fillId="48" borderId="0" xfId="213" applyFont="1" applyFill="1" applyBorder="1" applyAlignment="1">
      <alignment vertical="center" shrinkToFit="1"/>
    </xf>
    <xf numFmtId="0" fontId="58" fillId="0" borderId="2" xfId="0" applyFont="1" applyFill="1" applyBorder="1" applyAlignment="1">
      <alignment horizontal="center" vertical="center" shrinkToFit="1"/>
    </xf>
    <xf numFmtId="0" fontId="59" fillId="49" borderId="2" xfId="0" applyFont="1" applyFill="1" applyBorder="1" applyAlignment="1">
      <alignment horizontal="center" vertical="center" wrapText="1"/>
    </xf>
    <xf numFmtId="0" fontId="58" fillId="49" borderId="68" xfId="0" applyFont="1" applyFill="1" applyBorder="1" applyAlignment="1">
      <alignment horizontal="center" vertical="center" wrapText="1" shrinkToFit="1"/>
    </xf>
    <xf numFmtId="0" fontId="58" fillId="49" borderId="73" xfId="0" applyFont="1" applyFill="1" applyBorder="1" applyAlignment="1">
      <alignment horizontal="center" vertical="center" shrinkToFit="1"/>
    </xf>
    <xf numFmtId="0" fontId="58" fillId="49" borderId="65" xfId="0" applyFont="1" applyFill="1" applyBorder="1" applyAlignment="1">
      <alignment horizontal="center" vertical="center"/>
    </xf>
    <xf numFmtId="0" fontId="58" fillId="49" borderId="66" xfId="0" applyFont="1" applyFill="1" applyBorder="1" applyAlignment="1">
      <alignment horizontal="center" vertical="center"/>
    </xf>
    <xf numFmtId="0" fontId="58" fillId="49" borderId="67" xfId="0" applyFont="1" applyFill="1" applyBorder="1" applyAlignment="1">
      <alignment horizontal="center" vertical="center"/>
    </xf>
    <xf numFmtId="0" fontId="58" fillId="49" borderId="68" xfId="0" applyFont="1" applyFill="1" applyBorder="1" applyAlignment="1">
      <alignment horizontal="center" vertical="center" shrinkToFit="1"/>
    </xf>
    <xf numFmtId="0" fontId="58" fillId="49" borderId="2" xfId="0" applyFont="1" applyFill="1" applyBorder="1" applyAlignment="1">
      <alignment horizontal="center" vertical="center" wrapText="1"/>
    </xf>
    <xf numFmtId="0" fontId="58" fillId="0" borderId="2" xfId="0" applyFont="1" applyBorder="1" applyAlignment="1">
      <alignment horizontal="center" vertical="center"/>
    </xf>
    <xf numFmtId="0" fontId="69" fillId="49" borderId="68" xfId="0" applyFont="1" applyFill="1" applyBorder="1" applyAlignment="1">
      <alignment horizontal="center" vertical="center" wrapText="1"/>
    </xf>
    <xf numFmtId="0" fontId="69" fillId="49" borderId="73" xfId="0" applyFont="1" applyFill="1" applyBorder="1" applyAlignment="1">
      <alignment horizontal="center" vertical="center"/>
    </xf>
    <xf numFmtId="0" fontId="58" fillId="49" borderId="68" xfId="0" applyFont="1" applyFill="1" applyBorder="1" applyAlignment="1">
      <alignment horizontal="center" vertical="center"/>
    </xf>
    <xf numFmtId="0" fontId="58" fillId="49" borderId="2" xfId="0" applyFont="1" applyFill="1" applyBorder="1" applyAlignment="1">
      <alignment horizontal="center" vertical="center"/>
    </xf>
    <xf numFmtId="0" fontId="59" fillId="51" borderId="54" xfId="0" applyFont="1" applyFill="1" applyBorder="1" applyAlignment="1">
      <alignment horizontal="center" vertical="center" shrinkToFit="1"/>
    </xf>
    <xf numFmtId="0" fontId="59" fillId="51" borderId="41" xfId="0" applyFont="1" applyFill="1" applyBorder="1" applyAlignment="1">
      <alignment horizontal="center" vertical="center" shrinkToFit="1"/>
    </xf>
    <xf numFmtId="0" fontId="59" fillId="49" borderId="2" xfId="0" applyFont="1" applyFill="1" applyBorder="1" applyAlignment="1">
      <alignment horizontal="center" vertical="center"/>
    </xf>
    <xf numFmtId="0" fontId="58" fillId="49" borderId="65" xfId="0" applyFont="1" applyFill="1" applyBorder="1" applyAlignment="1">
      <alignment horizontal="center" vertical="center" shrinkToFit="1"/>
    </xf>
    <xf numFmtId="0" fontId="58" fillId="49" borderId="66" xfId="0" applyFont="1" applyFill="1" applyBorder="1" applyAlignment="1">
      <alignment horizontal="center" vertical="center" shrinkToFit="1"/>
    </xf>
    <xf numFmtId="0" fontId="58" fillId="49" borderId="67" xfId="0" applyFont="1" applyFill="1" applyBorder="1" applyAlignment="1">
      <alignment horizontal="center" vertical="center" shrinkToFit="1"/>
    </xf>
    <xf numFmtId="9" fontId="58" fillId="0" borderId="54" xfId="0" applyNumberFormat="1" applyFont="1" applyFill="1" applyBorder="1" applyAlignment="1">
      <alignment horizontal="center" vertical="center"/>
    </xf>
    <xf numFmtId="9" fontId="58" fillId="0" borderId="41" xfId="0" applyNumberFormat="1" applyFont="1" applyFill="1" applyBorder="1" applyAlignment="1">
      <alignment horizontal="center" vertical="center"/>
    </xf>
    <xf numFmtId="186" fontId="58" fillId="0" borderId="2" xfId="0" applyNumberFormat="1" applyFont="1" applyFill="1" applyBorder="1" applyAlignment="1">
      <alignment horizontal="center" vertical="center"/>
    </xf>
    <xf numFmtId="0" fontId="58" fillId="0" borderId="2" xfId="0" applyFont="1" applyFill="1" applyBorder="1" applyAlignment="1">
      <alignment horizontal="center" vertical="center"/>
    </xf>
    <xf numFmtId="186" fontId="58" fillId="0" borderId="54" xfId="0" applyNumberFormat="1" applyFont="1" applyFill="1" applyBorder="1" applyAlignment="1">
      <alignment horizontal="center" vertical="center"/>
    </xf>
    <xf numFmtId="0" fontId="58" fillId="0" borderId="55" xfId="0" applyFont="1" applyFill="1" applyBorder="1" applyAlignment="1">
      <alignment horizontal="center" vertical="center"/>
    </xf>
    <xf numFmtId="0" fontId="58" fillId="0" borderId="2" xfId="0" applyNumberFormat="1" applyFont="1" applyFill="1" applyBorder="1" applyAlignment="1">
      <alignment horizontal="center" vertical="center"/>
    </xf>
    <xf numFmtId="0" fontId="59" fillId="51" borderId="2" xfId="0" applyFont="1" applyFill="1" applyBorder="1" applyAlignment="1">
      <alignment horizontal="center" vertical="center" shrinkToFit="1"/>
    </xf>
    <xf numFmtId="0" fontId="58" fillId="49" borderId="54" xfId="0" applyFont="1" applyFill="1" applyBorder="1" applyAlignment="1">
      <alignment horizontal="center" vertical="center" wrapText="1" shrinkToFit="1"/>
    </xf>
    <xf numFmtId="0" fontId="58" fillId="49" borderId="55" xfId="0" applyFont="1" applyFill="1" applyBorder="1" applyAlignment="1">
      <alignment horizontal="center" vertical="center" wrapText="1" shrinkToFit="1"/>
    </xf>
    <xf numFmtId="0" fontId="58" fillId="0" borderId="54" xfId="0" applyFont="1" applyFill="1" applyBorder="1" applyAlignment="1">
      <alignment horizontal="center" vertical="center"/>
    </xf>
    <xf numFmtId="0" fontId="59" fillId="51" borderId="55" xfId="0" applyFont="1" applyFill="1" applyBorder="1" applyAlignment="1">
      <alignment horizontal="center" vertical="center" shrinkToFit="1"/>
    </xf>
    <xf numFmtId="0" fontId="72" fillId="52" borderId="103" xfId="0" applyFont="1" applyFill="1" applyBorder="1" applyAlignment="1">
      <alignment horizontal="center" vertical="center" wrapText="1" shrinkToFit="1"/>
    </xf>
    <xf numFmtId="0" fontId="72" fillId="52" borderId="104" xfId="0" applyFont="1" applyFill="1" applyBorder="1" applyAlignment="1">
      <alignment horizontal="center" vertical="center" wrapText="1" shrinkToFit="1"/>
    </xf>
    <xf numFmtId="38" fontId="72" fillId="0" borderId="105" xfId="0" applyNumberFormat="1" applyFont="1" applyFill="1" applyBorder="1" applyAlignment="1">
      <alignment horizontal="center" vertical="center"/>
    </xf>
    <xf numFmtId="0" fontId="72" fillId="0" borderId="106" xfId="0" applyFont="1" applyFill="1" applyBorder="1" applyAlignment="1">
      <alignment horizontal="center" vertical="center"/>
    </xf>
    <xf numFmtId="0" fontId="59" fillId="49" borderId="54" xfId="0" applyFont="1" applyFill="1" applyBorder="1" applyAlignment="1">
      <alignment horizontal="center" vertical="center" shrinkToFit="1"/>
    </xf>
    <xf numFmtId="0" fontId="59" fillId="49" borderId="55" xfId="0" applyFont="1" applyFill="1" applyBorder="1" applyAlignment="1">
      <alignment horizontal="center" vertical="center" shrinkToFit="1"/>
    </xf>
    <xf numFmtId="0" fontId="59" fillId="49" borderId="54" xfId="0" applyFont="1" applyFill="1" applyBorder="1" applyAlignment="1">
      <alignment horizontal="center" vertical="center" wrapText="1"/>
    </xf>
    <xf numFmtId="0" fontId="59" fillId="49" borderId="55" xfId="0" applyFont="1" applyFill="1" applyBorder="1" applyAlignment="1">
      <alignment horizontal="center" vertical="center" wrapText="1"/>
    </xf>
    <xf numFmtId="184" fontId="58" fillId="0" borderId="2" xfId="0" applyNumberFormat="1" applyFont="1" applyFill="1" applyBorder="1" applyAlignment="1">
      <alignment horizontal="center" vertical="center"/>
    </xf>
    <xf numFmtId="0" fontId="58" fillId="49" borderId="2" xfId="0" applyFont="1" applyFill="1" applyBorder="1" applyAlignment="1" applyProtection="1">
      <alignment horizontal="center" vertical="center"/>
    </xf>
    <xf numFmtId="0" fontId="53" fillId="0" borderId="164" xfId="0" applyFont="1" applyFill="1" applyBorder="1" applyAlignment="1" applyProtection="1">
      <alignment horizontal="center" vertical="center"/>
    </xf>
    <xf numFmtId="0" fontId="53" fillId="0" borderId="165" xfId="0" applyFont="1" applyFill="1" applyBorder="1" applyAlignment="1" applyProtection="1">
      <alignment horizontal="center" vertical="center"/>
    </xf>
    <xf numFmtId="0" fontId="59" fillId="49" borderId="55" xfId="0" applyFont="1" applyFill="1" applyBorder="1" applyAlignment="1" applyProtection="1">
      <alignment horizontal="center" vertical="center"/>
    </xf>
    <xf numFmtId="0" fontId="59" fillId="49" borderId="2" xfId="0" applyFont="1" applyFill="1" applyBorder="1" applyAlignment="1" applyProtection="1">
      <alignment horizontal="center" vertical="center" wrapText="1"/>
    </xf>
    <xf numFmtId="0" fontId="58" fillId="49" borderId="55" xfId="0" applyFont="1" applyFill="1" applyBorder="1" applyAlignment="1" applyProtection="1">
      <alignment horizontal="center" vertical="center" shrinkToFit="1"/>
    </xf>
    <xf numFmtId="0" fontId="59" fillId="49" borderId="54" xfId="0" applyFont="1" applyFill="1" applyBorder="1" applyAlignment="1" applyProtection="1">
      <alignment horizontal="center" vertical="center" wrapText="1"/>
    </xf>
    <xf numFmtId="0" fontId="59" fillId="49" borderId="92" xfId="0" applyFont="1" applyFill="1" applyBorder="1" applyAlignment="1" applyProtection="1">
      <alignment horizontal="center" vertical="center"/>
    </xf>
    <xf numFmtId="0" fontId="59" fillId="49" borderId="94" xfId="0" applyFont="1" applyFill="1" applyBorder="1" applyAlignment="1" applyProtection="1">
      <alignment horizontal="center" vertical="center"/>
    </xf>
    <xf numFmtId="0" fontId="59" fillId="49" borderId="98" xfId="0" applyFont="1" applyFill="1" applyBorder="1" applyAlignment="1" applyProtection="1">
      <alignment horizontal="center" vertical="center"/>
    </xf>
    <xf numFmtId="0" fontId="59" fillId="49" borderId="99" xfId="0" applyFont="1" applyFill="1" applyBorder="1" applyAlignment="1" applyProtection="1">
      <alignment horizontal="center" vertical="center"/>
    </xf>
    <xf numFmtId="0" fontId="60" fillId="0" borderId="93" xfId="0" applyFont="1" applyFill="1" applyBorder="1" applyAlignment="1" applyProtection="1">
      <alignment horizontal="center" vertical="center"/>
    </xf>
    <xf numFmtId="0" fontId="60" fillId="0" borderId="95" xfId="0" applyFont="1" applyFill="1" applyBorder="1" applyAlignment="1" applyProtection="1">
      <alignment horizontal="center" vertical="center"/>
    </xf>
    <xf numFmtId="0" fontId="53" fillId="0" borderId="127" xfId="0" applyFont="1" applyFill="1" applyBorder="1" applyAlignment="1" applyProtection="1">
      <alignment horizontal="center" vertical="center" wrapText="1" shrinkToFit="1"/>
    </xf>
    <xf numFmtId="0" fontId="53" fillId="0" borderId="131" xfId="0" applyFont="1" applyFill="1" applyBorder="1" applyAlignment="1" applyProtection="1">
      <alignment horizontal="center" vertical="center" shrinkToFit="1"/>
    </xf>
    <xf numFmtId="0" fontId="53" fillId="0" borderId="135"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186" fontId="53" fillId="53" borderId="69" xfId="0" applyNumberFormat="1" applyFont="1" applyFill="1" applyBorder="1" applyAlignment="1" applyProtection="1">
      <alignment horizontal="center" vertical="center"/>
    </xf>
    <xf numFmtId="0" fontId="53" fillId="53" borderId="102" xfId="0" applyFont="1" applyFill="1" applyBorder="1" applyAlignment="1" applyProtection="1">
      <alignment horizontal="center" vertical="center"/>
    </xf>
    <xf numFmtId="184" fontId="58" fillId="0" borderId="2" xfId="0" applyNumberFormat="1" applyFont="1" applyFill="1" applyBorder="1" applyAlignment="1" applyProtection="1">
      <alignment horizontal="center" vertical="center"/>
    </xf>
    <xf numFmtId="0" fontId="58" fillId="0" borderId="2" xfId="0" applyNumberFormat="1" applyFont="1" applyFill="1" applyBorder="1" applyAlignment="1" applyProtection="1">
      <alignment horizontal="center" vertical="center"/>
    </xf>
    <xf numFmtId="0" fontId="61" fillId="0" borderId="127" xfId="0" applyFont="1" applyBorder="1" applyAlignment="1" applyProtection="1">
      <alignment horizontal="center" vertical="center" wrapText="1"/>
    </xf>
    <xf numFmtId="0" fontId="61" fillId="0" borderId="134" xfId="0" applyFont="1" applyBorder="1" applyAlignment="1" applyProtection="1">
      <alignment horizontal="center" vertical="center" wrapText="1"/>
    </xf>
    <xf numFmtId="0" fontId="61" fillId="0" borderId="135"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36" xfId="0" applyFont="1" applyBorder="1" applyAlignment="1" applyProtection="1">
      <alignment horizontal="center" vertical="center" wrapText="1"/>
    </xf>
    <xf numFmtId="0" fontId="61" fillId="0" borderId="137" xfId="0" applyFont="1" applyBorder="1" applyAlignment="1" applyProtection="1">
      <alignment horizontal="center" vertical="center" wrapText="1"/>
    </xf>
    <xf numFmtId="0" fontId="53" fillId="0" borderId="103" xfId="0" applyFont="1" applyFill="1" applyBorder="1" applyAlignment="1" applyProtection="1">
      <alignment horizontal="center" vertical="center" shrinkToFit="1"/>
    </xf>
    <xf numFmtId="0" fontId="53" fillId="0" borderId="138" xfId="0" applyFont="1" applyFill="1" applyBorder="1" applyAlignment="1" applyProtection="1">
      <alignment horizontal="center" vertical="center" shrinkToFit="1"/>
    </xf>
    <xf numFmtId="0" fontId="60" fillId="0" borderId="54" xfId="0" applyFont="1" applyFill="1" applyBorder="1" applyAlignment="1" applyProtection="1">
      <alignment horizontal="center" vertical="center"/>
    </xf>
    <xf numFmtId="0" fontId="60" fillId="0" borderId="154" xfId="0" applyFont="1" applyFill="1" applyBorder="1" applyAlignment="1" applyProtection="1">
      <alignment horizontal="center" vertical="center"/>
    </xf>
    <xf numFmtId="0" fontId="60" fillId="0" borderId="2" xfId="0" applyFont="1" applyFill="1" applyBorder="1" applyAlignment="1" applyProtection="1">
      <alignment horizontal="center" vertical="center"/>
    </xf>
    <xf numFmtId="0" fontId="60" fillId="0" borderId="67"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0" fontId="60" fillId="0" borderId="0" xfId="0" applyFont="1" applyFill="1" applyBorder="1" applyAlignment="1" applyProtection="1">
      <alignment horizontal="left" vertical="center" shrinkToFit="1"/>
    </xf>
    <xf numFmtId="38" fontId="72" fillId="0" borderId="69" xfId="0" applyNumberFormat="1" applyFont="1" applyFill="1" applyBorder="1" applyAlignment="1" applyProtection="1">
      <alignment horizontal="center" vertical="center"/>
    </xf>
    <xf numFmtId="38" fontId="72" fillId="0" borderId="102" xfId="0" applyNumberFormat="1"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9" fillId="49" borderId="93" xfId="0" applyFont="1" applyFill="1" applyBorder="1" applyAlignment="1" applyProtection="1">
      <alignment horizontal="center" vertical="center"/>
    </xf>
    <xf numFmtId="0" fontId="59" fillId="49" borderId="95" xfId="0" applyFont="1" applyFill="1" applyBorder="1" applyAlignment="1" applyProtection="1">
      <alignment horizontal="center" vertical="center"/>
    </xf>
    <xf numFmtId="0" fontId="59" fillId="49" borderId="41" xfId="0" applyFont="1" applyFill="1" applyBorder="1" applyAlignment="1" applyProtection="1">
      <alignment horizontal="center" vertical="center"/>
    </xf>
    <xf numFmtId="0" fontId="59" fillId="49" borderId="65" xfId="0" applyFont="1" applyFill="1" applyBorder="1" applyAlignment="1" applyProtection="1">
      <alignment horizontal="center" vertical="center"/>
    </xf>
    <xf numFmtId="0" fontId="59" fillId="49" borderId="5" xfId="0" applyFont="1" applyFill="1" applyBorder="1" applyAlignment="1" applyProtection="1">
      <alignment horizontal="center" vertical="center"/>
    </xf>
    <xf numFmtId="0" fontId="59" fillId="49" borderId="2"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xf>
    <xf numFmtId="0" fontId="68" fillId="0" borderId="2" xfId="0" applyFont="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8" fillId="49" borderId="54" xfId="0" applyFont="1" applyFill="1" applyBorder="1" applyAlignment="1" applyProtection="1">
      <alignment horizontal="center" vertical="center" shrinkToFit="1"/>
    </xf>
    <xf numFmtId="0" fontId="58" fillId="49" borderId="1" xfId="0" applyFont="1" applyFill="1" applyBorder="1" applyAlignment="1" applyProtection="1">
      <alignment horizontal="center" vertical="center" shrinkToFit="1"/>
    </xf>
    <xf numFmtId="0" fontId="58" fillId="0" borderId="54" xfId="0" applyFont="1" applyBorder="1" applyAlignment="1" applyProtection="1">
      <alignment horizontal="center" vertical="center" shrinkToFit="1"/>
    </xf>
    <xf numFmtId="0" fontId="58" fillId="0" borderId="1" xfId="0" applyFont="1" applyBorder="1" applyAlignment="1" applyProtection="1">
      <alignment horizontal="center" vertical="center" shrinkToFit="1"/>
    </xf>
    <xf numFmtId="0" fontId="58" fillId="0" borderId="55" xfId="0" applyFont="1" applyBorder="1" applyAlignment="1" applyProtection="1">
      <alignment horizontal="center" vertical="center" shrinkToFit="1"/>
    </xf>
    <xf numFmtId="0" fontId="59" fillId="49" borderId="2" xfId="0" applyFont="1" applyFill="1" applyBorder="1" applyAlignment="1" applyProtection="1">
      <alignment horizontal="left" vertical="center" wrapText="1"/>
    </xf>
    <xf numFmtId="0" fontId="59" fillId="0" borderId="0" xfId="0" applyFont="1" applyFill="1" applyBorder="1" applyAlignment="1" applyProtection="1">
      <alignment horizontal="left" vertical="top" wrapText="1"/>
    </xf>
    <xf numFmtId="0" fontId="59" fillId="0" borderId="0" xfId="0" applyFont="1" applyFill="1" applyBorder="1" applyAlignment="1" applyProtection="1">
      <alignment horizontal="left" vertical="top"/>
    </xf>
    <xf numFmtId="0" fontId="58" fillId="49" borderId="68" xfId="0" applyFont="1" applyFill="1" applyBorder="1" applyAlignment="1" applyProtection="1">
      <alignment horizontal="center" vertical="center"/>
    </xf>
    <xf numFmtId="0" fontId="58" fillId="49" borderId="107" xfId="0" applyFont="1" applyFill="1" applyBorder="1" applyAlignment="1" applyProtection="1">
      <alignment horizontal="center" vertical="center"/>
    </xf>
    <xf numFmtId="0" fontId="58" fillId="49" borderId="73" xfId="0" applyFont="1" applyFill="1" applyBorder="1" applyAlignment="1" applyProtection="1">
      <alignment horizontal="center" vertical="center"/>
    </xf>
    <xf numFmtId="0" fontId="59" fillId="49" borderId="65" xfId="0" applyFont="1" applyFill="1" applyBorder="1" applyAlignment="1" applyProtection="1">
      <alignment horizontal="center" vertical="center" shrinkToFit="1"/>
    </xf>
    <xf numFmtId="0" fontId="59" fillId="49" borderId="5" xfId="0" applyFont="1" applyFill="1" applyBorder="1" applyAlignment="1" applyProtection="1">
      <alignment horizontal="center" vertical="center" shrinkToFit="1"/>
    </xf>
    <xf numFmtId="0" fontId="60" fillId="0" borderId="127" xfId="0" applyFont="1" applyFill="1" applyBorder="1" applyAlignment="1" applyProtection="1">
      <alignment horizontal="center" vertical="center" wrapText="1" shrinkToFit="1"/>
    </xf>
    <xf numFmtId="0" fontId="60" fillId="0" borderId="128" xfId="0" applyFont="1" applyFill="1" applyBorder="1" applyAlignment="1" applyProtection="1">
      <alignment horizontal="center" vertical="center" shrinkToFit="1"/>
    </xf>
    <xf numFmtId="0" fontId="60" fillId="0" borderId="129" xfId="0" applyFont="1" applyFill="1" applyBorder="1" applyAlignment="1" applyProtection="1">
      <alignment horizontal="center" vertical="center" shrinkToFit="1"/>
    </xf>
    <xf numFmtId="0" fontId="60" fillId="0" borderId="130" xfId="0" applyFont="1" applyFill="1" applyBorder="1" applyAlignment="1" applyProtection="1">
      <alignment horizontal="center" vertical="center" shrinkToFit="1"/>
    </xf>
    <xf numFmtId="0" fontId="53" fillId="53" borderId="105" xfId="0" applyFont="1" applyFill="1" applyBorder="1" applyAlignment="1" applyProtection="1">
      <alignment horizontal="center" vertical="center"/>
    </xf>
    <xf numFmtId="0" fontId="53" fillId="53" borderId="106" xfId="0" applyFont="1" applyFill="1" applyBorder="1" applyAlignment="1" applyProtection="1">
      <alignment horizontal="center" vertical="center"/>
    </xf>
    <xf numFmtId="0" fontId="60" fillId="0" borderId="127" xfId="0" applyFont="1" applyFill="1" applyBorder="1" applyAlignment="1" applyProtection="1">
      <alignment horizontal="center" vertical="center" wrapText="1"/>
    </xf>
    <xf numFmtId="0" fontId="60" fillId="0" borderId="134" xfId="0" applyFont="1" applyFill="1" applyBorder="1" applyAlignment="1" applyProtection="1">
      <alignment horizontal="center" vertical="center"/>
    </xf>
    <xf numFmtId="0" fontId="60" fillId="0" borderId="135" xfId="0" applyFont="1" applyFill="1" applyBorder="1" applyAlignment="1" applyProtection="1">
      <alignment horizontal="center" vertical="center"/>
    </xf>
    <xf numFmtId="0" fontId="60" fillId="0" borderId="4" xfId="0" applyFont="1" applyFill="1" applyBorder="1" applyAlignment="1" applyProtection="1">
      <alignment horizontal="center" vertical="center"/>
    </xf>
    <xf numFmtId="0" fontId="60" fillId="0" borderId="129" xfId="0" applyFont="1" applyFill="1" applyBorder="1" applyAlignment="1" applyProtection="1">
      <alignment horizontal="center" vertical="center"/>
    </xf>
    <xf numFmtId="0" fontId="59" fillId="49" borderId="65" xfId="0" applyFont="1" applyFill="1" applyBorder="1" applyAlignment="1" applyProtection="1">
      <alignment horizontal="center" vertical="center" wrapText="1"/>
    </xf>
    <xf numFmtId="0" fontId="59" fillId="49" borderId="5" xfId="0" applyFont="1" applyFill="1" applyBorder="1" applyAlignment="1" applyProtection="1">
      <alignment horizontal="center" vertical="center" wrapText="1"/>
    </xf>
    <xf numFmtId="0" fontId="59" fillId="0" borderId="0" xfId="0" applyFont="1" applyFill="1" applyBorder="1" applyAlignment="1" applyProtection="1">
      <alignment horizontal="left" vertical="top" wrapText="1" shrinkToFit="1"/>
    </xf>
    <xf numFmtId="0" fontId="59" fillId="0" borderId="0" xfId="0" applyFont="1" applyFill="1" applyBorder="1" applyAlignment="1" applyProtection="1">
      <alignment horizontal="left" vertical="top" shrinkToFit="1"/>
    </xf>
    <xf numFmtId="0" fontId="59" fillId="49" borderId="55" xfId="0" applyFont="1" applyFill="1" applyBorder="1" applyAlignment="1" applyProtection="1">
      <alignment horizontal="center" vertical="center" wrapText="1"/>
    </xf>
    <xf numFmtId="0" fontId="58" fillId="50" borderId="54" xfId="0" applyFont="1" applyFill="1" applyBorder="1" applyAlignment="1" applyProtection="1">
      <alignment horizontal="center" vertical="center" shrinkToFit="1"/>
      <protection locked="0"/>
    </xf>
    <xf numFmtId="0" fontId="58" fillId="50" borderId="1" xfId="0" applyFont="1" applyFill="1" applyBorder="1" applyAlignment="1" applyProtection="1">
      <alignment horizontal="center" vertical="center" shrinkToFit="1"/>
      <protection locked="0"/>
    </xf>
    <xf numFmtId="0" fontId="58" fillId="50" borderId="55" xfId="0" applyFont="1" applyFill="1" applyBorder="1" applyAlignment="1" applyProtection="1">
      <alignment horizontal="center" vertical="center" shrinkToFit="1"/>
      <protection locked="0"/>
    </xf>
  </cellXfs>
  <cellStyles count="351">
    <cellStyle name=" 1" xfId="84"/>
    <cellStyle name="20% - アクセント 1 2" xfId="3"/>
    <cellStyle name="20% - アクセント 1 2 2" xfId="329"/>
    <cellStyle name="20% - アクセント 1 3" xfId="85"/>
    <cellStyle name="20% - アクセント 2 2" xfId="4"/>
    <cellStyle name="20% - アクセント 2 2 2" xfId="330"/>
    <cellStyle name="20% - アクセント 2 3" xfId="86"/>
    <cellStyle name="20% - アクセント 3 2" xfId="5"/>
    <cellStyle name="20% - アクセント 3 2 2" xfId="331"/>
    <cellStyle name="20% - アクセント 3 3" xfId="87"/>
    <cellStyle name="20% - アクセント 4 2" xfId="6"/>
    <cellStyle name="20% - アクセント 4 2 2" xfId="332"/>
    <cellStyle name="20% - アクセント 4 3" xfId="88"/>
    <cellStyle name="20% - アクセント 5 2" xfId="7"/>
    <cellStyle name="20% - アクセント 5 3" xfId="89"/>
    <cellStyle name="20% - アクセント 6 2" xfId="8"/>
    <cellStyle name="20% - アクセント 6 2 2" xfId="333"/>
    <cellStyle name="20% - アクセント 6 3" xfId="90"/>
    <cellStyle name="40% - アクセント 1 2" xfId="9"/>
    <cellStyle name="40% - アクセント 1 2 2" xfId="334"/>
    <cellStyle name="40% - アクセント 1 3" xfId="91"/>
    <cellStyle name="40% - アクセント 2 2" xfId="10"/>
    <cellStyle name="40% - アクセント 2 3" xfId="92"/>
    <cellStyle name="40% - アクセント 3 2" xfId="11"/>
    <cellStyle name="40% - アクセント 3 2 2" xfId="335"/>
    <cellStyle name="40% - アクセント 3 3" xfId="93"/>
    <cellStyle name="40% - アクセント 4 2" xfId="12"/>
    <cellStyle name="40% - アクセント 4 2 2" xfId="336"/>
    <cellStyle name="40% - アクセント 4 3" xfId="94"/>
    <cellStyle name="40% - アクセント 5 2" xfId="13"/>
    <cellStyle name="40% - アクセント 5 3" xfId="95"/>
    <cellStyle name="40% - アクセント 6 2" xfId="14"/>
    <cellStyle name="40% - アクセント 6 2 2" xfId="337"/>
    <cellStyle name="40% - アクセント 6 3" xfId="96"/>
    <cellStyle name="60% - アクセント 1 2" xfId="15"/>
    <cellStyle name="60% - アクセント 1 2 2" xfId="338"/>
    <cellStyle name="60% - アクセント 1 3" xfId="97"/>
    <cellStyle name="60% - アクセント 2 2" xfId="16"/>
    <cellStyle name="60% - アクセント 2 3" xfId="98"/>
    <cellStyle name="60% - アクセント 3 2" xfId="17"/>
    <cellStyle name="60% - アクセント 3 2 2" xfId="339"/>
    <cellStyle name="60% - アクセント 3 3" xfId="99"/>
    <cellStyle name="60% - アクセント 4 2" xfId="18"/>
    <cellStyle name="60% - アクセント 4 2 2" xfId="340"/>
    <cellStyle name="60% - アクセント 4 3" xfId="100"/>
    <cellStyle name="60% - アクセント 5 2" xfId="19"/>
    <cellStyle name="60% - アクセント 5 3" xfId="101"/>
    <cellStyle name="60% - アクセント 6 2" xfId="20"/>
    <cellStyle name="60% - アクセント 6 2 2" xfId="341"/>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51"/>
    <cellStyle name="Header2 2 2 3" xfId="279"/>
    <cellStyle name="Header2 2 3" xfId="192"/>
    <cellStyle name="Header2 2 3 2" xfId="261"/>
    <cellStyle name="Header2 2 3 3" xfId="287"/>
    <cellStyle name="Header2 2 4" xfId="220"/>
    <cellStyle name="Header2 2 5" xfId="247"/>
    <cellStyle name="Header2 2 6" xfId="232"/>
    <cellStyle name="Header2 3" xfId="106"/>
    <cellStyle name="Header2 3 2" xfId="177"/>
    <cellStyle name="Header2 3 2 2" xfId="253"/>
    <cellStyle name="Header2 3 2 3" xfId="281"/>
    <cellStyle name="Header2 3 2 4" xfId="305"/>
    <cellStyle name="Header2 3 3" xfId="236"/>
    <cellStyle name="Header2 3 4" xfId="237"/>
    <cellStyle name="Header2 4" xfId="174"/>
    <cellStyle name="Header2 4 2" xfId="250"/>
    <cellStyle name="Header2 4 3" xfId="278"/>
    <cellStyle name="Header2 5" xfId="193"/>
    <cellStyle name="Header2 5 2" xfId="262"/>
    <cellStyle name="Header2 5 3" xfId="288"/>
    <cellStyle name="Header2 6" xfId="219"/>
    <cellStyle name="Header2 7" xfId="248"/>
    <cellStyle name="Header2 8" xfId="249"/>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42"/>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43"/>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4"/>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xfId="350" builtinId="8"/>
    <cellStyle name="ハイパーリンク 2" xfId="121"/>
    <cellStyle name="メモ 2" xfId="39"/>
    <cellStyle name="メモ 2 2" xfId="194"/>
    <cellStyle name="メモ 2 2 2" xfId="263"/>
    <cellStyle name="メモ 2 2 3" xfId="289"/>
    <cellStyle name="メモ 2 2 4" xfId="310"/>
    <cellStyle name="メモ 2 3" xfId="195"/>
    <cellStyle name="メモ 2 3 2" xfId="264"/>
    <cellStyle name="メモ 2 3 3" xfId="290"/>
    <cellStyle name="メモ 2 3 4" xfId="311"/>
    <cellStyle name="メモ 2 4" xfId="224"/>
    <cellStyle name="メモ 2 5" xfId="260"/>
    <cellStyle name="メモ 2 6" xfId="258"/>
    <cellStyle name="メモ 3" xfId="122"/>
    <cellStyle name="メモ 3 2" xfId="176"/>
    <cellStyle name="メモ 3 2 2" xfId="252"/>
    <cellStyle name="メモ 3 2 3" xfId="280"/>
    <cellStyle name="メモ 3 2 4" xfId="304"/>
    <cellStyle name="メモ 3 3" xfId="196"/>
    <cellStyle name="メモ 3 3 2" xfId="265"/>
    <cellStyle name="メモ 3 3 3" xfId="291"/>
    <cellStyle name="メモ 3 3 4" xfId="312"/>
    <cellStyle name="メモ 3 4" xfId="238"/>
    <cellStyle name="メモ 3 5" xfId="222"/>
    <cellStyle name="メモ 3 6" xfId="223"/>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6"/>
    <cellStyle name="計算 2 2 3" xfId="292"/>
    <cellStyle name="計算 2 2 4" xfId="313"/>
    <cellStyle name="計算 2 3" xfId="198"/>
    <cellStyle name="計算 2 3 2" xfId="267"/>
    <cellStyle name="計算 2 3 3" xfId="293"/>
    <cellStyle name="計算 2 3 4" xfId="314"/>
    <cellStyle name="計算 2 4" xfId="226"/>
    <cellStyle name="計算 2 5" xfId="259"/>
    <cellStyle name="計算 2 6" xfId="216"/>
    <cellStyle name="計算 3" xfId="126"/>
    <cellStyle name="計算 3 2" xfId="178"/>
    <cellStyle name="計算 3 2 2" xfId="254"/>
    <cellStyle name="計算 3 2 3" xfId="282"/>
    <cellStyle name="計算 3 2 4" xfId="306"/>
    <cellStyle name="計算 3 3" xfId="199"/>
    <cellStyle name="計算 3 3 2" xfId="268"/>
    <cellStyle name="計算 3 3 3" xfId="294"/>
    <cellStyle name="計算 3 3 4" xfId="315"/>
    <cellStyle name="計算 3 4" xfId="240"/>
    <cellStyle name="計算 3 5" xfId="221"/>
    <cellStyle name="計算 3 6" xfId="229"/>
    <cellStyle name="警告文 2" xfId="45"/>
    <cellStyle name="警告文 3" xfId="127"/>
    <cellStyle name="桁区切り" xfId="349"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5"/>
    <cellStyle name="見出し 1 3" xfId="131"/>
    <cellStyle name="見出し 2 2" xfId="47"/>
    <cellStyle name="見出し 2 2 2" xfId="346"/>
    <cellStyle name="見出し 2 3" xfId="132"/>
    <cellStyle name="見出し 3 2" xfId="48"/>
    <cellStyle name="見出し 3 2 2" xfId="133"/>
    <cellStyle name="見出し 3 3" xfId="134"/>
    <cellStyle name="見出し 4 2" xfId="49"/>
    <cellStyle name="見出し 4 2 2" xfId="347"/>
    <cellStyle name="見出し 4 3" xfId="135"/>
    <cellStyle name="集計 2" xfId="50"/>
    <cellStyle name="集計 2 2" xfId="201"/>
    <cellStyle name="集計 2 2 2" xfId="269"/>
    <cellStyle name="集計 2 2 3" xfId="295"/>
    <cellStyle name="集計 2 2 4" xfId="316"/>
    <cellStyle name="集計 2 3" xfId="202"/>
    <cellStyle name="集計 2 3 2" xfId="270"/>
    <cellStyle name="集計 2 3 3" xfId="296"/>
    <cellStyle name="集計 2 3 4" xfId="317"/>
    <cellStyle name="集計 2 4" xfId="227"/>
    <cellStyle name="集計 2 5" xfId="246"/>
    <cellStyle name="集計 2 6" xfId="234"/>
    <cellStyle name="集計 3" xfId="136"/>
    <cellStyle name="集計 3 2" xfId="180"/>
    <cellStyle name="集計 3 2 2" xfId="255"/>
    <cellStyle name="集計 3 2 3" xfId="283"/>
    <cellStyle name="集計 3 2 4" xfId="307"/>
    <cellStyle name="集計 3 3" xfId="203"/>
    <cellStyle name="集計 3 3 2" xfId="271"/>
    <cellStyle name="集計 3 3 3" xfId="297"/>
    <cellStyle name="集計 3 3 4" xfId="318"/>
    <cellStyle name="集計 3 4" xfId="241"/>
    <cellStyle name="集計 3 5" xfId="218"/>
    <cellStyle name="集計 3 6" xfId="225"/>
    <cellStyle name="出力 2" xfId="51"/>
    <cellStyle name="出力 2 2" xfId="204"/>
    <cellStyle name="出力 2 2 2" xfId="272"/>
    <cellStyle name="出力 2 2 3" xfId="298"/>
    <cellStyle name="出力 2 2 4" xfId="319"/>
    <cellStyle name="出力 2 3" xfId="205"/>
    <cellStyle name="出力 2 3 2" xfId="273"/>
    <cellStyle name="出力 2 3 3" xfId="299"/>
    <cellStyle name="出力 2 3 4" xfId="320"/>
    <cellStyle name="出力 2 4" xfId="228"/>
    <cellStyle name="出力 2 5" xfId="245"/>
    <cellStyle name="出力 2 6" xfId="231"/>
    <cellStyle name="出力 3" xfId="137"/>
    <cellStyle name="出力 3 2" xfId="181"/>
    <cellStyle name="出力 3 2 2" xfId="256"/>
    <cellStyle name="出力 3 2 3" xfId="284"/>
    <cellStyle name="出力 3 2 4" xfId="308"/>
    <cellStyle name="出力 3 3" xfId="206"/>
    <cellStyle name="出力 3 3 2" xfId="274"/>
    <cellStyle name="出力 3 3 3" xfId="300"/>
    <cellStyle name="出力 3 3 4" xfId="321"/>
    <cellStyle name="出力 3 4" xfId="242"/>
    <cellStyle name="出力 3 5" xfId="235"/>
    <cellStyle name="出力 3 6" xfId="233"/>
    <cellStyle name="説明文 2" xfId="52"/>
    <cellStyle name="説明文 3" xfId="138"/>
    <cellStyle name="脱浦 [0.00]_Sheet1" xfId="139"/>
    <cellStyle name="脱浦_Sheet1" xfId="140"/>
    <cellStyle name="通貨 2" xfId="141"/>
    <cellStyle name="入力 2" xfId="53"/>
    <cellStyle name="入力 2 2" xfId="207"/>
    <cellStyle name="入力 2 2 2" xfId="275"/>
    <cellStyle name="入力 2 2 3" xfId="301"/>
    <cellStyle name="入力 2 2 4" xfId="322"/>
    <cellStyle name="入力 2 3" xfId="208"/>
    <cellStyle name="入力 2 3 2" xfId="276"/>
    <cellStyle name="入力 2 3 3" xfId="302"/>
    <cellStyle name="入力 2 3 4" xfId="323"/>
    <cellStyle name="入力 2 4" xfId="230"/>
    <cellStyle name="入力 2 5" xfId="244"/>
    <cellStyle name="入力 2 6" xfId="286"/>
    <cellStyle name="入力 3" xfId="142"/>
    <cellStyle name="入力 3 2" xfId="182"/>
    <cellStyle name="入力 3 2 2" xfId="257"/>
    <cellStyle name="入力 3 2 3" xfId="285"/>
    <cellStyle name="入力 3 2 4" xfId="309"/>
    <cellStyle name="入力 3 3" xfId="209"/>
    <cellStyle name="入力 3 3 2" xfId="277"/>
    <cellStyle name="入力 3 3 3" xfId="303"/>
    <cellStyle name="入力 3 3 4" xfId="324"/>
    <cellStyle name="入力 3 4" xfId="243"/>
    <cellStyle name="入力 3 5" xfId="217"/>
    <cellStyle name="入力 3 6" xfId="239"/>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5"/>
    <cellStyle name="標準 2 2 2" xfId="69"/>
    <cellStyle name="標準 2 2 2 2" xfId="76"/>
    <cellStyle name="標準 2 2 2 2 13" xfId="326"/>
    <cellStyle name="標準 2 2 2 2 2" xfId="146"/>
    <cellStyle name="標準 2 2 2 2 3" xfId="147"/>
    <cellStyle name="標準 2 2 2 3" xfId="148"/>
    <cellStyle name="標準 2 2 2 4" xfId="149"/>
    <cellStyle name="標準 2 2 2 5" xfId="187"/>
    <cellStyle name="標準 2 2 2 5 2" xfId="328"/>
    <cellStyle name="標準 2 2 3" xfId="81"/>
    <cellStyle name="標準 2 2_aa" xfId="73"/>
    <cellStyle name="標準 2 2_交付金交付申請書（一般）H25配布用 20130122" xfId="213"/>
    <cellStyle name="標準 2 2_交付金交付申請書（一般）H25配布用 20130122 2" xfId="215"/>
    <cellStyle name="標準 2 2_交付金交付申請書H27 改修前後比較資料 20150109" xfId="212"/>
    <cellStyle name="標準 2 2_交付金交付申請書H27 改修前後比較資料 20150109 2" xfId="214"/>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7"/>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8"/>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72">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ill>
        <patternFill>
          <bgColor rgb="FFFF0000"/>
        </patternFill>
      </fill>
    </dxf>
    <dxf>
      <font>
        <color rgb="FFFF0000"/>
      </font>
    </dxf>
  </dxfs>
  <tableStyles count="0" defaultTableStyle="TableStyleMedium2" defaultPivotStyle="PivotStyleLight16"/>
  <colors>
    <mruColors>
      <color rgb="FFFFFFCC"/>
      <color rgb="FFCCFFCC"/>
      <color rgb="FFFFFF99"/>
      <color rgb="FF0000FF"/>
      <color rgb="FFCCFFFF"/>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H331"/>
  <sheetViews>
    <sheetView showGridLines="0" tabSelected="1" view="pageBreakPreview" zoomScaleNormal="100" zoomScaleSheetLayoutView="100" workbookViewId="0">
      <selection activeCell="N29" sqref="N29:AM34"/>
    </sheetView>
  </sheetViews>
  <sheetFormatPr defaultColWidth="1.21875" defaultRowHeight="6.75" customHeight="1"/>
  <cols>
    <col min="1" max="61" width="1.21875" style="10"/>
    <col min="62" max="62" width="1.21875" style="10" customWidth="1"/>
    <col min="63" max="65" width="1.21875" style="10"/>
    <col min="66" max="66" width="1.21875" style="10" customWidth="1"/>
    <col min="67" max="16384" width="1.21875" style="10"/>
  </cols>
  <sheetData>
    <row r="1" spans="1:77" ht="6.75" customHeight="1">
      <c r="A1" s="348" t="s">
        <v>73</v>
      </c>
      <c r="B1" s="349"/>
      <c r="C1" s="349"/>
      <c r="D1" s="349"/>
      <c r="E1" s="349"/>
      <c r="F1" s="349"/>
      <c r="G1" s="349"/>
      <c r="H1" s="349"/>
      <c r="I1" s="349"/>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7" ht="6.75" customHeight="1">
      <c r="A2" s="349"/>
      <c r="B2" s="349"/>
      <c r="C2" s="349"/>
      <c r="D2" s="349"/>
      <c r="E2" s="349"/>
      <c r="F2" s="349"/>
      <c r="G2" s="349"/>
      <c r="H2" s="349"/>
      <c r="I2" s="349"/>
      <c r="J2" s="427" t="s">
        <v>125</v>
      </c>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c r="BO2" s="427"/>
      <c r="BP2" s="427"/>
      <c r="BQ2" s="9"/>
      <c r="BR2" s="9"/>
      <c r="BS2" s="9"/>
      <c r="BT2" s="9"/>
      <c r="BU2" s="9"/>
      <c r="BV2" s="9"/>
      <c r="BW2" s="9"/>
      <c r="BX2" s="9"/>
      <c r="BY2" s="9"/>
    </row>
    <row r="3" spans="1:77" ht="6.75" customHeight="1">
      <c r="A3" s="349"/>
      <c r="B3" s="349"/>
      <c r="C3" s="349"/>
      <c r="D3" s="349"/>
      <c r="E3" s="349"/>
      <c r="F3" s="349"/>
      <c r="G3" s="349"/>
      <c r="H3" s="349"/>
      <c r="I3" s="349"/>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7"/>
      <c r="AY3" s="427"/>
      <c r="AZ3" s="427"/>
      <c r="BA3" s="427"/>
      <c r="BB3" s="427"/>
      <c r="BC3" s="427"/>
      <c r="BD3" s="427"/>
      <c r="BE3" s="427"/>
      <c r="BF3" s="427"/>
      <c r="BG3" s="427"/>
      <c r="BH3" s="427"/>
      <c r="BI3" s="427"/>
      <c r="BJ3" s="427"/>
      <c r="BK3" s="427"/>
      <c r="BL3" s="427"/>
      <c r="BM3" s="427"/>
      <c r="BN3" s="427"/>
      <c r="BO3" s="427"/>
      <c r="BP3" s="427"/>
      <c r="BQ3" s="9"/>
      <c r="BR3" s="9"/>
      <c r="BS3" s="9"/>
      <c r="BT3" s="9"/>
      <c r="BU3" s="9"/>
      <c r="BV3" s="9"/>
      <c r="BW3" s="9"/>
      <c r="BX3" s="9"/>
      <c r="BY3" s="9"/>
    </row>
    <row r="4" spans="1:77" ht="6.75" customHeight="1">
      <c r="A4" s="3"/>
      <c r="B4" s="3"/>
      <c r="C4" s="3"/>
      <c r="D4" s="3"/>
      <c r="E4" s="3"/>
      <c r="F4" s="3"/>
      <c r="G4" s="3"/>
      <c r="H4" s="3"/>
      <c r="I4" s="3"/>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c r="AQ4" s="427"/>
      <c r="AR4" s="427"/>
      <c r="AS4" s="427"/>
      <c r="AT4" s="427"/>
      <c r="AU4" s="427"/>
      <c r="AV4" s="427"/>
      <c r="AW4" s="427"/>
      <c r="AX4" s="427"/>
      <c r="AY4" s="427"/>
      <c r="AZ4" s="427"/>
      <c r="BA4" s="427"/>
      <c r="BB4" s="427"/>
      <c r="BC4" s="427"/>
      <c r="BD4" s="427"/>
      <c r="BE4" s="427"/>
      <c r="BF4" s="427"/>
      <c r="BG4" s="427"/>
      <c r="BH4" s="427"/>
      <c r="BI4" s="427"/>
      <c r="BJ4" s="427"/>
      <c r="BK4" s="427"/>
      <c r="BL4" s="427"/>
      <c r="BM4" s="427"/>
      <c r="BN4" s="427"/>
      <c r="BO4" s="427"/>
      <c r="BP4" s="427"/>
      <c r="BQ4" s="9"/>
      <c r="BR4" s="9"/>
      <c r="BS4" s="9"/>
      <c r="BT4" s="9"/>
      <c r="BU4" s="9"/>
      <c r="BV4" s="9"/>
      <c r="BW4" s="9"/>
      <c r="BX4" s="9"/>
      <c r="BY4" s="9"/>
    </row>
    <row r="5" spans="1:77" ht="6.75" customHeight="1">
      <c r="A5" s="3"/>
      <c r="B5" s="3"/>
      <c r="C5" s="3"/>
      <c r="D5" s="3"/>
      <c r="E5" s="3"/>
      <c r="F5" s="3"/>
      <c r="G5" s="3"/>
      <c r="H5" s="3"/>
      <c r="I5" s="3"/>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7"/>
      <c r="AM5" s="427"/>
      <c r="AN5" s="427"/>
      <c r="AO5" s="427"/>
      <c r="AP5" s="427"/>
      <c r="AQ5" s="427"/>
      <c r="AR5" s="427"/>
      <c r="AS5" s="427"/>
      <c r="AT5" s="427"/>
      <c r="AU5" s="427"/>
      <c r="AV5" s="427"/>
      <c r="AW5" s="427"/>
      <c r="AX5" s="427"/>
      <c r="AY5" s="427"/>
      <c r="AZ5" s="427"/>
      <c r="BA5" s="427"/>
      <c r="BB5" s="427"/>
      <c r="BC5" s="427"/>
      <c r="BD5" s="427"/>
      <c r="BE5" s="427"/>
      <c r="BF5" s="427"/>
      <c r="BG5" s="427"/>
      <c r="BH5" s="427"/>
      <c r="BI5" s="427"/>
      <c r="BJ5" s="427"/>
      <c r="BK5" s="427"/>
      <c r="BL5" s="427"/>
      <c r="BM5" s="427"/>
      <c r="BN5" s="427"/>
      <c r="BO5" s="427"/>
      <c r="BP5" s="427"/>
      <c r="BQ5" s="11"/>
      <c r="BR5" s="11"/>
      <c r="BS5" s="11"/>
      <c r="BT5" s="11"/>
      <c r="BU5" s="11"/>
      <c r="BV5" s="11"/>
      <c r="BW5" s="11"/>
      <c r="BX5" s="11"/>
      <c r="BY5" s="11"/>
    </row>
    <row r="6" spans="1:77" ht="6.75" customHeight="1">
      <c r="A6" s="3"/>
      <c r="B6" s="350" t="s">
        <v>213</v>
      </c>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11"/>
      <c r="BO6" s="11"/>
      <c r="BP6" s="11"/>
      <c r="BQ6" s="11"/>
      <c r="BR6" s="11"/>
      <c r="BS6" s="11"/>
      <c r="BT6" s="11"/>
      <c r="BU6" s="11"/>
      <c r="BV6" s="11"/>
      <c r="BW6" s="11"/>
      <c r="BX6" s="11"/>
      <c r="BY6" s="11"/>
    </row>
    <row r="7" spans="1:77" ht="6.75" customHeight="1">
      <c r="A7" s="3"/>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12"/>
      <c r="BO7" s="12"/>
      <c r="BP7" s="12"/>
      <c r="BQ7" s="12"/>
      <c r="BR7" s="12"/>
      <c r="BS7" s="12"/>
      <c r="BT7" s="12"/>
      <c r="BU7" s="12"/>
      <c r="BV7" s="12"/>
      <c r="BW7" s="12"/>
      <c r="BX7" s="12"/>
      <c r="BY7" s="12"/>
    </row>
    <row r="8" spans="1:77" ht="6.75" customHeight="1">
      <c r="A8" s="3"/>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12"/>
      <c r="BO8" s="12"/>
      <c r="BP8" s="12"/>
      <c r="BQ8" s="12"/>
      <c r="BR8" s="12"/>
      <c r="BS8" s="12"/>
      <c r="BT8" s="12"/>
      <c r="BU8" s="12"/>
      <c r="BV8" s="12"/>
      <c r="BW8" s="12"/>
      <c r="BX8" s="12"/>
      <c r="BY8" s="12"/>
    </row>
    <row r="9" spans="1:77" ht="6.75" customHeight="1">
      <c r="A9" s="13"/>
      <c r="B9" s="351" t="s">
        <v>212</v>
      </c>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row>
    <row r="10" spans="1:77" ht="6.75" customHeight="1">
      <c r="A10" s="13"/>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row>
    <row r="11" spans="1:77" ht="6.75" customHeight="1">
      <c r="A11" s="11"/>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row>
    <row r="12" spans="1:77" ht="6.75" customHeight="1">
      <c r="A12" s="11"/>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row>
    <row r="13" spans="1:77" ht="6.75" customHeight="1">
      <c r="A13" s="13"/>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row>
    <row r="14" spans="1:77" ht="6.75" customHeight="1">
      <c r="A14" s="11"/>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row>
    <row r="15" spans="1:77" ht="6.75" customHeight="1">
      <c r="A15" s="1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5"/>
      <c r="BO15" s="15"/>
      <c r="BP15" s="15"/>
      <c r="BQ15" s="15"/>
      <c r="BR15" s="15"/>
      <c r="BS15" s="15"/>
      <c r="BT15" s="15"/>
      <c r="BU15" s="15"/>
      <c r="BV15" s="15"/>
      <c r="BW15" s="15"/>
      <c r="BX15" s="15"/>
      <c r="BY15" s="13"/>
    </row>
    <row r="16" spans="1:77" ht="6.75" customHeight="1">
      <c r="A16" s="396" t="s">
        <v>1</v>
      </c>
      <c r="B16" s="396"/>
      <c r="C16" s="396"/>
      <c r="D16" s="396"/>
      <c r="E16" s="396"/>
      <c r="F16" s="396"/>
      <c r="G16" s="396"/>
      <c r="H16" s="396"/>
      <c r="I16" s="396"/>
      <c r="J16" s="396"/>
      <c r="K16" s="396"/>
      <c r="L16" s="396"/>
      <c r="M16" s="396"/>
      <c r="N16" s="396"/>
      <c r="O16" s="396"/>
      <c r="P16" s="396"/>
      <c r="Q16" s="16"/>
      <c r="R16" s="16"/>
      <c r="S16" s="16"/>
      <c r="T16" s="16"/>
      <c r="U16" s="16"/>
      <c r="V16" s="16"/>
      <c r="W16" s="16"/>
      <c r="X16" s="16"/>
      <c r="Y16" s="16"/>
      <c r="Z16" s="16"/>
      <c r="AA16" s="16"/>
      <c r="AB16" s="16"/>
      <c r="AC16" s="16"/>
      <c r="AD16" s="16"/>
      <c r="AE16" s="16"/>
      <c r="AF16" s="16"/>
      <c r="AG16" s="16"/>
      <c r="AH16" s="16"/>
      <c r="AI16" s="16"/>
      <c r="AJ16" s="16"/>
      <c r="AK16" s="16"/>
      <c r="AL16" s="16"/>
      <c r="AM16" s="16"/>
      <c r="AN16" s="388" t="s">
        <v>0</v>
      </c>
      <c r="AO16" s="389"/>
      <c r="AP16" s="389"/>
      <c r="AQ16" s="389"/>
      <c r="AR16" s="389"/>
      <c r="AS16" s="389"/>
      <c r="AT16" s="389"/>
      <c r="AU16" s="389"/>
      <c r="AV16" s="389"/>
      <c r="AW16" s="389"/>
      <c r="AX16" s="389"/>
      <c r="AY16" s="390"/>
      <c r="AZ16" s="359"/>
      <c r="BA16" s="360"/>
      <c r="BB16" s="360"/>
      <c r="BC16" s="360"/>
      <c r="BD16" s="360"/>
      <c r="BE16" s="360"/>
      <c r="BF16" s="360"/>
      <c r="BG16" s="360"/>
      <c r="BH16" s="356" t="s">
        <v>12</v>
      </c>
      <c r="BI16" s="356"/>
      <c r="BJ16" s="353"/>
      <c r="BK16" s="353"/>
      <c r="BL16" s="353"/>
      <c r="BM16" s="353"/>
      <c r="BN16" s="353"/>
      <c r="BO16" s="353"/>
      <c r="BP16" s="401" t="s">
        <v>11</v>
      </c>
      <c r="BQ16" s="401"/>
      <c r="BR16" s="360"/>
      <c r="BS16" s="360"/>
      <c r="BT16" s="360"/>
      <c r="BU16" s="360"/>
      <c r="BV16" s="360"/>
      <c r="BW16" s="360"/>
      <c r="BX16" s="401" t="s">
        <v>10</v>
      </c>
      <c r="BY16" s="404"/>
    </row>
    <row r="17" spans="1:78" ht="6.75" customHeight="1">
      <c r="A17" s="396"/>
      <c r="B17" s="396"/>
      <c r="C17" s="396"/>
      <c r="D17" s="396"/>
      <c r="E17" s="396"/>
      <c r="F17" s="396"/>
      <c r="G17" s="396"/>
      <c r="H17" s="396"/>
      <c r="I17" s="396"/>
      <c r="J17" s="396"/>
      <c r="K17" s="396"/>
      <c r="L17" s="396"/>
      <c r="M17" s="396"/>
      <c r="N17" s="396"/>
      <c r="O17" s="396"/>
      <c r="P17" s="396"/>
      <c r="Q17" s="16"/>
      <c r="R17" s="16"/>
      <c r="S17" s="16"/>
      <c r="T17" s="16"/>
      <c r="U17" s="16"/>
      <c r="V17" s="16"/>
      <c r="W17" s="16"/>
      <c r="X17" s="16"/>
      <c r="Y17" s="16"/>
      <c r="Z17" s="16"/>
      <c r="AA17" s="16"/>
      <c r="AB17" s="16"/>
      <c r="AC17" s="16"/>
      <c r="AD17" s="16"/>
      <c r="AE17" s="16"/>
      <c r="AF17" s="16"/>
      <c r="AG17" s="16"/>
      <c r="AH17" s="16"/>
      <c r="AI17" s="16"/>
      <c r="AJ17" s="16"/>
      <c r="AK17" s="16"/>
      <c r="AL17" s="16"/>
      <c r="AM17" s="16"/>
      <c r="AN17" s="391"/>
      <c r="AO17" s="392"/>
      <c r="AP17" s="392"/>
      <c r="AQ17" s="392"/>
      <c r="AR17" s="392"/>
      <c r="AS17" s="392"/>
      <c r="AT17" s="392"/>
      <c r="AU17" s="392"/>
      <c r="AV17" s="392"/>
      <c r="AW17" s="392"/>
      <c r="AX17" s="392"/>
      <c r="AY17" s="393"/>
      <c r="AZ17" s="361"/>
      <c r="BA17" s="362"/>
      <c r="BB17" s="362"/>
      <c r="BC17" s="362"/>
      <c r="BD17" s="362"/>
      <c r="BE17" s="362"/>
      <c r="BF17" s="362"/>
      <c r="BG17" s="362"/>
      <c r="BH17" s="357"/>
      <c r="BI17" s="357"/>
      <c r="BJ17" s="354"/>
      <c r="BK17" s="354"/>
      <c r="BL17" s="354"/>
      <c r="BM17" s="354"/>
      <c r="BN17" s="354"/>
      <c r="BO17" s="354"/>
      <c r="BP17" s="402"/>
      <c r="BQ17" s="402"/>
      <c r="BR17" s="362"/>
      <c r="BS17" s="362"/>
      <c r="BT17" s="362"/>
      <c r="BU17" s="362"/>
      <c r="BV17" s="362"/>
      <c r="BW17" s="362"/>
      <c r="BX17" s="402"/>
      <c r="BY17" s="405"/>
    </row>
    <row r="18" spans="1:78" ht="6.75" customHeight="1">
      <c r="A18" s="397"/>
      <c r="B18" s="397"/>
      <c r="C18" s="397"/>
      <c r="D18" s="397"/>
      <c r="E18" s="397"/>
      <c r="F18" s="397"/>
      <c r="G18" s="397"/>
      <c r="H18" s="397"/>
      <c r="I18" s="397"/>
      <c r="J18" s="397"/>
      <c r="K18" s="397"/>
      <c r="L18" s="397"/>
      <c r="M18" s="397"/>
      <c r="N18" s="397"/>
      <c r="O18" s="397"/>
      <c r="P18" s="397"/>
      <c r="Q18" s="17"/>
      <c r="R18" s="16"/>
      <c r="S18" s="16"/>
      <c r="T18" s="16"/>
      <c r="U18" s="16"/>
      <c r="V18" s="16"/>
      <c r="W18" s="16"/>
      <c r="X18" s="16"/>
      <c r="Y18" s="16"/>
      <c r="Z18" s="16"/>
      <c r="AA18" s="16"/>
      <c r="AB18" s="16"/>
      <c r="AC18" s="16"/>
      <c r="AD18" s="16"/>
      <c r="AE18" s="16"/>
      <c r="AF18" s="16"/>
      <c r="AG18" s="16"/>
      <c r="AH18" s="16"/>
      <c r="AI18" s="16"/>
      <c r="AJ18" s="16"/>
      <c r="AK18" s="16"/>
      <c r="AL18" s="16"/>
      <c r="AM18" s="16"/>
      <c r="AN18" s="309"/>
      <c r="AO18" s="310"/>
      <c r="AP18" s="310"/>
      <c r="AQ18" s="310"/>
      <c r="AR18" s="310"/>
      <c r="AS18" s="310"/>
      <c r="AT18" s="310"/>
      <c r="AU18" s="310"/>
      <c r="AV18" s="310"/>
      <c r="AW18" s="310"/>
      <c r="AX18" s="310"/>
      <c r="AY18" s="311"/>
      <c r="AZ18" s="363"/>
      <c r="BA18" s="364"/>
      <c r="BB18" s="364"/>
      <c r="BC18" s="364"/>
      <c r="BD18" s="364"/>
      <c r="BE18" s="364"/>
      <c r="BF18" s="364"/>
      <c r="BG18" s="364"/>
      <c r="BH18" s="358"/>
      <c r="BI18" s="358"/>
      <c r="BJ18" s="355"/>
      <c r="BK18" s="355"/>
      <c r="BL18" s="355"/>
      <c r="BM18" s="355"/>
      <c r="BN18" s="355"/>
      <c r="BO18" s="355"/>
      <c r="BP18" s="403"/>
      <c r="BQ18" s="403"/>
      <c r="BR18" s="364"/>
      <c r="BS18" s="364"/>
      <c r="BT18" s="364"/>
      <c r="BU18" s="364"/>
      <c r="BV18" s="364"/>
      <c r="BW18" s="364"/>
      <c r="BX18" s="403"/>
      <c r="BY18" s="406"/>
    </row>
    <row r="19" spans="1:78" ht="9.9" customHeight="1">
      <c r="A19" s="329" t="s">
        <v>2</v>
      </c>
      <c r="B19" s="330"/>
      <c r="C19" s="330"/>
      <c r="D19" s="330"/>
      <c r="E19" s="330"/>
      <c r="F19" s="330"/>
      <c r="G19" s="330"/>
      <c r="H19" s="330"/>
      <c r="I19" s="330"/>
      <c r="J19" s="330"/>
      <c r="K19" s="330"/>
      <c r="L19" s="330"/>
      <c r="M19" s="331"/>
      <c r="N19" s="371"/>
      <c r="O19" s="353"/>
      <c r="P19" s="353"/>
      <c r="Q19" s="375"/>
      <c r="R19" s="353"/>
      <c r="S19" s="353"/>
      <c r="T19" s="353"/>
      <c r="U19" s="353"/>
      <c r="V19" s="353"/>
      <c r="W19" s="353"/>
      <c r="X19" s="353"/>
      <c r="Y19" s="353"/>
      <c r="Z19" s="353"/>
      <c r="AA19" s="353"/>
      <c r="AB19" s="353"/>
      <c r="AC19" s="353"/>
      <c r="AD19" s="353"/>
      <c r="AE19" s="353"/>
      <c r="AF19" s="353"/>
      <c r="AG19" s="353"/>
      <c r="AH19" s="353"/>
      <c r="AI19" s="353"/>
      <c r="AJ19" s="353"/>
      <c r="AK19" s="353"/>
      <c r="AL19" s="353"/>
      <c r="AM19" s="372"/>
      <c r="AN19" s="323" t="s">
        <v>3</v>
      </c>
      <c r="AO19" s="324"/>
      <c r="AP19" s="324"/>
      <c r="AQ19" s="324"/>
      <c r="AR19" s="324"/>
      <c r="AS19" s="324"/>
      <c r="AT19" s="324"/>
      <c r="AU19" s="324"/>
      <c r="AV19" s="324"/>
      <c r="AW19" s="324"/>
      <c r="AX19" s="324"/>
      <c r="AY19" s="325"/>
      <c r="AZ19" s="332" t="s">
        <v>5</v>
      </c>
      <c r="BA19" s="333"/>
      <c r="BB19" s="334"/>
      <c r="BC19" s="334"/>
      <c r="BD19" s="334"/>
      <c r="BE19" s="334"/>
      <c r="BF19" s="334"/>
      <c r="BG19" s="335" t="s">
        <v>6</v>
      </c>
      <c r="BH19" s="335"/>
      <c r="BI19" s="334"/>
      <c r="BJ19" s="334"/>
      <c r="BK19" s="334"/>
      <c r="BL19" s="334"/>
      <c r="BM19" s="334"/>
      <c r="BN19" s="334"/>
      <c r="BO19" s="334"/>
      <c r="BP19" s="334"/>
      <c r="BQ19" s="334"/>
      <c r="BR19" s="334"/>
      <c r="BS19" s="18"/>
      <c r="BT19" s="18"/>
      <c r="BU19" s="18"/>
      <c r="BV19" s="18"/>
      <c r="BW19" s="18"/>
      <c r="BX19" s="18"/>
      <c r="BY19" s="19"/>
      <c r="BZ19" s="20"/>
    </row>
    <row r="20" spans="1:78" ht="9.9" customHeight="1">
      <c r="A20" s="326"/>
      <c r="B20" s="327"/>
      <c r="C20" s="327"/>
      <c r="D20" s="327"/>
      <c r="E20" s="327"/>
      <c r="F20" s="327"/>
      <c r="G20" s="327"/>
      <c r="H20" s="327"/>
      <c r="I20" s="327"/>
      <c r="J20" s="327"/>
      <c r="K20" s="327"/>
      <c r="L20" s="327"/>
      <c r="M20" s="328"/>
      <c r="N20" s="373"/>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74"/>
      <c r="AN20" s="323"/>
      <c r="AO20" s="324"/>
      <c r="AP20" s="324"/>
      <c r="AQ20" s="324"/>
      <c r="AR20" s="324"/>
      <c r="AS20" s="324"/>
      <c r="AT20" s="324"/>
      <c r="AU20" s="324"/>
      <c r="AV20" s="324"/>
      <c r="AW20" s="324"/>
      <c r="AX20" s="324"/>
      <c r="AY20" s="325"/>
      <c r="AZ20" s="332"/>
      <c r="BA20" s="333"/>
      <c r="BB20" s="334"/>
      <c r="BC20" s="334"/>
      <c r="BD20" s="334"/>
      <c r="BE20" s="334"/>
      <c r="BF20" s="334"/>
      <c r="BG20" s="335"/>
      <c r="BH20" s="335"/>
      <c r="BI20" s="334"/>
      <c r="BJ20" s="334"/>
      <c r="BK20" s="334"/>
      <c r="BL20" s="334"/>
      <c r="BM20" s="334"/>
      <c r="BN20" s="334"/>
      <c r="BO20" s="334"/>
      <c r="BP20" s="334"/>
      <c r="BQ20" s="334"/>
      <c r="BR20" s="334"/>
      <c r="BS20" s="18"/>
      <c r="BT20" s="18"/>
      <c r="BU20" s="18"/>
      <c r="BV20" s="18"/>
      <c r="BW20" s="18"/>
      <c r="BX20" s="18"/>
      <c r="BY20" s="19"/>
      <c r="BZ20" s="20"/>
    </row>
    <row r="21" spans="1:78" ht="6.75" customHeight="1">
      <c r="A21" s="352" t="s">
        <v>192</v>
      </c>
      <c r="B21" s="330"/>
      <c r="C21" s="330"/>
      <c r="D21" s="330"/>
      <c r="E21" s="330"/>
      <c r="F21" s="330"/>
      <c r="G21" s="330"/>
      <c r="H21" s="330"/>
      <c r="I21" s="330"/>
      <c r="J21" s="330"/>
      <c r="K21" s="330"/>
      <c r="L21" s="330"/>
      <c r="M21" s="331"/>
      <c r="N21" s="376"/>
      <c r="O21" s="377"/>
      <c r="P21" s="377"/>
      <c r="Q21" s="378"/>
      <c r="R21" s="377"/>
      <c r="S21" s="377"/>
      <c r="T21" s="377"/>
      <c r="U21" s="377"/>
      <c r="V21" s="377"/>
      <c r="W21" s="377"/>
      <c r="X21" s="377"/>
      <c r="Y21" s="377"/>
      <c r="Z21" s="377"/>
      <c r="AA21" s="377"/>
      <c r="AB21" s="377"/>
      <c r="AC21" s="377"/>
      <c r="AD21" s="377"/>
      <c r="AE21" s="377"/>
      <c r="AF21" s="377"/>
      <c r="AG21" s="377"/>
      <c r="AH21" s="377"/>
      <c r="AI21" s="377"/>
      <c r="AJ21" s="377"/>
      <c r="AK21" s="377"/>
      <c r="AL21" s="377"/>
      <c r="AM21" s="379"/>
      <c r="AN21" s="323"/>
      <c r="AO21" s="324"/>
      <c r="AP21" s="324"/>
      <c r="AQ21" s="324"/>
      <c r="AR21" s="324"/>
      <c r="AS21" s="324"/>
      <c r="AT21" s="324"/>
      <c r="AU21" s="324"/>
      <c r="AV21" s="324"/>
      <c r="AW21" s="324"/>
      <c r="AX21" s="324"/>
      <c r="AY21" s="325"/>
      <c r="AZ21" s="336"/>
      <c r="BA21" s="337"/>
      <c r="BB21" s="337"/>
      <c r="BC21" s="337"/>
      <c r="BD21" s="337"/>
      <c r="BE21" s="337"/>
      <c r="BF21" s="337"/>
      <c r="BG21" s="337"/>
      <c r="BH21" s="337"/>
      <c r="BI21" s="337"/>
      <c r="BJ21" s="337"/>
      <c r="BK21" s="337"/>
      <c r="BL21" s="337"/>
      <c r="BM21" s="337"/>
      <c r="BN21" s="337"/>
      <c r="BO21" s="337"/>
      <c r="BP21" s="337"/>
      <c r="BQ21" s="337"/>
      <c r="BR21" s="337"/>
      <c r="BS21" s="337"/>
      <c r="BT21" s="337"/>
      <c r="BU21" s="337"/>
      <c r="BV21" s="337"/>
      <c r="BW21" s="337"/>
      <c r="BX21" s="337"/>
      <c r="BY21" s="338"/>
      <c r="BZ21" s="20"/>
    </row>
    <row r="22" spans="1:78" ht="6.75" customHeight="1">
      <c r="A22" s="323"/>
      <c r="B22" s="324"/>
      <c r="C22" s="324"/>
      <c r="D22" s="324"/>
      <c r="E22" s="324"/>
      <c r="F22" s="324"/>
      <c r="G22" s="324"/>
      <c r="H22" s="324"/>
      <c r="I22" s="324"/>
      <c r="J22" s="324"/>
      <c r="K22" s="324"/>
      <c r="L22" s="324"/>
      <c r="M22" s="325"/>
      <c r="N22" s="380"/>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2"/>
      <c r="AN22" s="323"/>
      <c r="AO22" s="324"/>
      <c r="AP22" s="324"/>
      <c r="AQ22" s="324"/>
      <c r="AR22" s="324"/>
      <c r="AS22" s="324"/>
      <c r="AT22" s="324"/>
      <c r="AU22" s="324"/>
      <c r="AV22" s="324"/>
      <c r="AW22" s="324"/>
      <c r="AX22" s="324"/>
      <c r="AY22" s="325"/>
      <c r="AZ22" s="336"/>
      <c r="BA22" s="337"/>
      <c r="BB22" s="337"/>
      <c r="BC22" s="337"/>
      <c r="BD22" s="337"/>
      <c r="BE22" s="337"/>
      <c r="BF22" s="337"/>
      <c r="BG22" s="337"/>
      <c r="BH22" s="337"/>
      <c r="BI22" s="337"/>
      <c r="BJ22" s="337"/>
      <c r="BK22" s="337"/>
      <c r="BL22" s="337"/>
      <c r="BM22" s="337"/>
      <c r="BN22" s="337"/>
      <c r="BO22" s="337"/>
      <c r="BP22" s="337"/>
      <c r="BQ22" s="337"/>
      <c r="BR22" s="337"/>
      <c r="BS22" s="337"/>
      <c r="BT22" s="337"/>
      <c r="BU22" s="337"/>
      <c r="BV22" s="337"/>
      <c r="BW22" s="337"/>
      <c r="BX22" s="337"/>
      <c r="BY22" s="338"/>
    </row>
    <row r="23" spans="1:78" ht="6.75" customHeight="1">
      <c r="A23" s="323"/>
      <c r="B23" s="324"/>
      <c r="C23" s="324"/>
      <c r="D23" s="324"/>
      <c r="E23" s="324"/>
      <c r="F23" s="324"/>
      <c r="G23" s="324"/>
      <c r="H23" s="324"/>
      <c r="I23" s="324"/>
      <c r="J23" s="324"/>
      <c r="K23" s="324"/>
      <c r="L23" s="324"/>
      <c r="M23" s="325"/>
      <c r="N23" s="380"/>
      <c r="O23" s="381"/>
      <c r="P23" s="381"/>
      <c r="Q23" s="381"/>
      <c r="R23" s="381"/>
      <c r="S23" s="381"/>
      <c r="T23" s="381"/>
      <c r="U23" s="381"/>
      <c r="V23" s="381"/>
      <c r="W23" s="381"/>
      <c r="X23" s="381"/>
      <c r="Y23" s="381"/>
      <c r="Z23" s="381"/>
      <c r="AA23" s="381"/>
      <c r="AB23" s="381"/>
      <c r="AC23" s="381"/>
      <c r="AD23" s="381"/>
      <c r="AE23" s="381"/>
      <c r="AF23" s="381"/>
      <c r="AG23" s="381"/>
      <c r="AH23" s="381"/>
      <c r="AI23" s="381"/>
      <c r="AJ23" s="381"/>
      <c r="AK23" s="381"/>
      <c r="AL23" s="381"/>
      <c r="AM23" s="382"/>
      <c r="AN23" s="323"/>
      <c r="AO23" s="324"/>
      <c r="AP23" s="324"/>
      <c r="AQ23" s="324"/>
      <c r="AR23" s="324"/>
      <c r="AS23" s="324"/>
      <c r="AT23" s="324"/>
      <c r="AU23" s="324"/>
      <c r="AV23" s="324"/>
      <c r="AW23" s="324"/>
      <c r="AX23" s="324"/>
      <c r="AY23" s="325"/>
      <c r="AZ23" s="336"/>
      <c r="BA23" s="337"/>
      <c r="BB23" s="337"/>
      <c r="BC23" s="337"/>
      <c r="BD23" s="337"/>
      <c r="BE23" s="337"/>
      <c r="BF23" s="337"/>
      <c r="BG23" s="337"/>
      <c r="BH23" s="337"/>
      <c r="BI23" s="337"/>
      <c r="BJ23" s="337"/>
      <c r="BK23" s="337"/>
      <c r="BL23" s="337"/>
      <c r="BM23" s="337"/>
      <c r="BN23" s="337"/>
      <c r="BO23" s="337"/>
      <c r="BP23" s="337"/>
      <c r="BQ23" s="337"/>
      <c r="BR23" s="337"/>
      <c r="BS23" s="337"/>
      <c r="BT23" s="337"/>
      <c r="BU23" s="337"/>
      <c r="BV23" s="337"/>
      <c r="BW23" s="337"/>
      <c r="BX23" s="337"/>
      <c r="BY23" s="338"/>
    </row>
    <row r="24" spans="1:78" ht="6.75" customHeight="1">
      <c r="A24" s="323"/>
      <c r="B24" s="324"/>
      <c r="C24" s="324"/>
      <c r="D24" s="324"/>
      <c r="E24" s="324"/>
      <c r="F24" s="324"/>
      <c r="G24" s="324"/>
      <c r="H24" s="324"/>
      <c r="I24" s="324"/>
      <c r="J24" s="324"/>
      <c r="K24" s="324"/>
      <c r="L24" s="324"/>
      <c r="M24" s="325"/>
      <c r="N24" s="380"/>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1"/>
      <c r="AM24" s="382"/>
      <c r="AN24" s="323"/>
      <c r="AO24" s="324"/>
      <c r="AP24" s="324"/>
      <c r="AQ24" s="324"/>
      <c r="AR24" s="324"/>
      <c r="AS24" s="324"/>
      <c r="AT24" s="324"/>
      <c r="AU24" s="324"/>
      <c r="AV24" s="324"/>
      <c r="AW24" s="324"/>
      <c r="AX24" s="324"/>
      <c r="AY24" s="325"/>
      <c r="AZ24" s="336"/>
      <c r="BA24" s="337"/>
      <c r="BB24" s="337"/>
      <c r="BC24" s="337"/>
      <c r="BD24" s="337"/>
      <c r="BE24" s="337"/>
      <c r="BF24" s="337"/>
      <c r="BG24" s="337"/>
      <c r="BH24" s="337"/>
      <c r="BI24" s="337"/>
      <c r="BJ24" s="337"/>
      <c r="BK24" s="337"/>
      <c r="BL24" s="337"/>
      <c r="BM24" s="337"/>
      <c r="BN24" s="337"/>
      <c r="BO24" s="337"/>
      <c r="BP24" s="337"/>
      <c r="BQ24" s="337"/>
      <c r="BR24" s="337"/>
      <c r="BS24" s="337"/>
      <c r="BT24" s="337"/>
      <c r="BU24" s="337"/>
      <c r="BV24" s="337"/>
      <c r="BW24" s="337"/>
      <c r="BX24" s="337"/>
      <c r="BY24" s="338"/>
    </row>
    <row r="25" spans="1:78" ht="6.75" customHeight="1">
      <c r="A25" s="323"/>
      <c r="B25" s="324"/>
      <c r="C25" s="324"/>
      <c r="D25" s="324"/>
      <c r="E25" s="324"/>
      <c r="F25" s="324"/>
      <c r="G25" s="324"/>
      <c r="H25" s="324"/>
      <c r="I25" s="324"/>
      <c r="J25" s="324"/>
      <c r="K25" s="324"/>
      <c r="L25" s="324"/>
      <c r="M25" s="325"/>
      <c r="N25" s="380"/>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2"/>
      <c r="AN25" s="323"/>
      <c r="AO25" s="324"/>
      <c r="AP25" s="324"/>
      <c r="AQ25" s="324"/>
      <c r="AR25" s="324"/>
      <c r="AS25" s="324"/>
      <c r="AT25" s="324"/>
      <c r="AU25" s="324"/>
      <c r="AV25" s="324"/>
      <c r="AW25" s="324"/>
      <c r="AX25" s="324"/>
      <c r="AY25" s="325"/>
      <c r="AZ25" s="336"/>
      <c r="BA25" s="337"/>
      <c r="BB25" s="337"/>
      <c r="BC25" s="337"/>
      <c r="BD25" s="337"/>
      <c r="BE25" s="337"/>
      <c r="BF25" s="337"/>
      <c r="BG25" s="337"/>
      <c r="BH25" s="337"/>
      <c r="BI25" s="337"/>
      <c r="BJ25" s="337"/>
      <c r="BK25" s="337"/>
      <c r="BL25" s="337"/>
      <c r="BM25" s="337"/>
      <c r="BN25" s="337"/>
      <c r="BO25" s="337"/>
      <c r="BP25" s="337"/>
      <c r="BQ25" s="337"/>
      <c r="BR25" s="337"/>
      <c r="BS25" s="337"/>
      <c r="BT25" s="337"/>
      <c r="BU25" s="337"/>
      <c r="BV25" s="337"/>
      <c r="BW25" s="337"/>
      <c r="BX25" s="337"/>
      <c r="BY25" s="338"/>
    </row>
    <row r="26" spans="1:78" ht="6.75" customHeight="1">
      <c r="A26" s="326"/>
      <c r="B26" s="327"/>
      <c r="C26" s="327"/>
      <c r="D26" s="327"/>
      <c r="E26" s="327"/>
      <c r="F26" s="327"/>
      <c r="G26" s="327"/>
      <c r="H26" s="327"/>
      <c r="I26" s="327"/>
      <c r="J26" s="327"/>
      <c r="K26" s="327"/>
      <c r="L26" s="327"/>
      <c r="M26" s="328"/>
      <c r="N26" s="383"/>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4"/>
      <c r="AL26" s="384"/>
      <c r="AM26" s="385"/>
      <c r="AN26" s="326"/>
      <c r="AO26" s="327"/>
      <c r="AP26" s="327"/>
      <c r="AQ26" s="327"/>
      <c r="AR26" s="327"/>
      <c r="AS26" s="327"/>
      <c r="AT26" s="327"/>
      <c r="AU26" s="327"/>
      <c r="AV26" s="327"/>
      <c r="AW26" s="327"/>
      <c r="AX26" s="327"/>
      <c r="AY26" s="328"/>
      <c r="AZ26" s="339"/>
      <c r="BA26" s="340"/>
      <c r="BB26" s="340"/>
      <c r="BC26" s="340"/>
      <c r="BD26" s="340"/>
      <c r="BE26" s="340"/>
      <c r="BF26" s="340"/>
      <c r="BG26" s="340"/>
      <c r="BH26" s="340"/>
      <c r="BI26" s="340"/>
      <c r="BJ26" s="340"/>
      <c r="BK26" s="340"/>
      <c r="BL26" s="340"/>
      <c r="BM26" s="340"/>
      <c r="BN26" s="340"/>
      <c r="BO26" s="340"/>
      <c r="BP26" s="340"/>
      <c r="BQ26" s="340"/>
      <c r="BR26" s="340"/>
      <c r="BS26" s="340"/>
      <c r="BT26" s="340"/>
      <c r="BU26" s="340"/>
      <c r="BV26" s="340"/>
      <c r="BW26" s="340"/>
      <c r="BX26" s="340"/>
      <c r="BY26" s="341"/>
    </row>
    <row r="27" spans="1:78" ht="9.9" customHeight="1">
      <c r="A27" s="329" t="s">
        <v>2</v>
      </c>
      <c r="B27" s="330"/>
      <c r="C27" s="330"/>
      <c r="D27" s="330"/>
      <c r="E27" s="330"/>
      <c r="F27" s="330"/>
      <c r="G27" s="330"/>
      <c r="H27" s="330"/>
      <c r="I27" s="330"/>
      <c r="J27" s="330"/>
      <c r="K27" s="330"/>
      <c r="L27" s="330"/>
      <c r="M27" s="330"/>
      <c r="N27" s="371"/>
      <c r="O27" s="353"/>
      <c r="P27" s="353"/>
      <c r="Q27" s="375"/>
      <c r="R27" s="353"/>
      <c r="S27" s="353"/>
      <c r="T27" s="353"/>
      <c r="U27" s="353"/>
      <c r="V27" s="353"/>
      <c r="W27" s="353"/>
      <c r="X27" s="353"/>
      <c r="Y27" s="353"/>
      <c r="Z27" s="353"/>
      <c r="AA27" s="353"/>
      <c r="AB27" s="353"/>
      <c r="AC27" s="353"/>
      <c r="AD27" s="353"/>
      <c r="AE27" s="353"/>
      <c r="AF27" s="353"/>
      <c r="AG27" s="353"/>
      <c r="AH27" s="353"/>
      <c r="AI27" s="353"/>
      <c r="AJ27" s="353"/>
      <c r="AK27" s="353"/>
      <c r="AL27" s="353"/>
      <c r="AM27" s="372"/>
      <c r="AN27" s="329" t="s">
        <v>4</v>
      </c>
      <c r="AO27" s="330"/>
      <c r="AP27" s="330"/>
      <c r="AQ27" s="330"/>
      <c r="AR27" s="330"/>
      <c r="AS27" s="330"/>
      <c r="AT27" s="330"/>
      <c r="AU27" s="330"/>
      <c r="AV27" s="330"/>
      <c r="AW27" s="330"/>
      <c r="AX27" s="330"/>
      <c r="AY27" s="331"/>
      <c r="AZ27" s="477" t="s">
        <v>7</v>
      </c>
      <c r="BA27" s="478"/>
      <c r="BB27" s="478"/>
      <c r="BC27" s="478"/>
      <c r="BD27" s="478"/>
      <c r="BE27" s="479"/>
      <c r="BF27" s="371"/>
      <c r="BG27" s="353"/>
      <c r="BH27" s="353"/>
      <c r="BI27" s="353"/>
      <c r="BJ27" s="353"/>
      <c r="BK27" s="353"/>
      <c r="BL27" s="353"/>
      <c r="BM27" s="353"/>
      <c r="BN27" s="353"/>
      <c r="BO27" s="353"/>
      <c r="BP27" s="353"/>
      <c r="BQ27" s="353"/>
      <c r="BR27" s="353"/>
      <c r="BS27" s="353"/>
      <c r="BT27" s="353"/>
      <c r="BU27" s="353"/>
      <c r="BV27" s="353"/>
      <c r="BW27" s="353"/>
      <c r="BX27" s="353"/>
      <c r="BY27" s="372"/>
    </row>
    <row r="28" spans="1:78" ht="9.9" customHeight="1">
      <c r="A28" s="326"/>
      <c r="B28" s="327"/>
      <c r="C28" s="327"/>
      <c r="D28" s="327"/>
      <c r="E28" s="327"/>
      <c r="F28" s="327"/>
      <c r="G28" s="327"/>
      <c r="H28" s="327"/>
      <c r="I28" s="327"/>
      <c r="J28" s="327"/>
      <c r="K28" s="327"/>
      <c r="L28" s="327"/>
      <c r="M28" s="327"/>
      <c r="N28" s="373"/>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74"/>
      <c r="AN28" s="323"/>
      <c r="AO28" s="324"/>
      <c r="AP28" s="324"/>
      <c r="AQ28" s="324"/>
      <c r="AR28" s="324"/>
      <c r="AS28" s="324"/>
      <c r="AT28" s="324"/>
      <c r="AU28" s="324"/>
      <c r="AV28" s="324"/>
      <c r="AW28" s="324"/>
      <c r="AX28" s="324"/>
      <c r="AY28" s="325"/>
      <c r="AZ28" s="480"/>
      <c r="BA28" s="481"/>
      <c r="BB28" s="481"/>
      <c r="BC28" s="481"/>
      <c r="BD28" s="481"/>
      <c r="BE28" s="482"/>
      <c r="BF28" s="373"/>
      <c r="BG28" s="355"/>
      <c r="BH28" s="355"/>
      <c r="BI28" s="355"/>
      <c r="BJ28" s="355"/>
      <c r="BK28" s="355"/>
      <c r="BL28" s="355"/>
      <c r="BM28" s="355"/>
      <c r="BN28" s="355"/>
      <c r="BO28" s="355"/>
      <c r="BP28" s="355"/>
      <c r="BQ28" s="355"/>
      <c r="BR28" s="355"/>
      <c r="BS28" s="355"/>
      <c r="BT28" s="355"/>
      <c r="BU28" s="355"/>
      <c r="BV28" s="355"/>
      <c r="BW28" s="355"/>
      <c r="BX28" s="355"/>
      <c r="BY28" s="374"/>
    </row>
    <row r="29" spans="1:78" ht="9.9" customHeight="1">
      <c r="A29" s="352" t="s">
        <v>120</v>
      </c>
      <c r="B29" s="330"/>
      <c r="C29" s="330"/>
      <c r="D29" s="330"/>
      <c r="E29" s="330"/>
      <c r="F29" s="330"/>
      <c r="G29" s="330"/>
      <c r="H29" s="330"/>
      <c r="I29" s="330"/>
      <c r="J29" s="330"/>
      <c r="K29" s="330"/>
      <c r="L29" s="330"/>
      <c r="M29" s="331"/>
      <c r="N29" s="371"/>
      <c r="O29" s="353"/>
      <c r="P29" s="353"/>
      <c r="Q29" s="375"/>
      <c r="R29" s="353"/>
      <c r="S29" s="353"/>
      <c r="T29" s="353"/>
      <c r="U29" s="353"/>
      <c r="V29" s="353"/>
      <c r="W29" s="353"/>
      <c r="X29" s="353"/>
      <c r="Y29" s="353"/>
      <c r="Z29" s="353"/>
      <c r="AA29" s="353"/>
      <c r="AB29" s="353"/>
      <c r="AC29" s="353"/>
      <c r="AD29" s="353"/>
      <c r="AE29" s="353"/>
      <c r="AF29" s="353"/>
      <c r="AG29" s="353"/>
      <c r="AH29" s="353"/>
      <c r="AI29" s="353"/>
      <c r="AJ29" s="353"/>
      <c r="AK29" s="353"/>
      <c r="AL29" s="353"/>
      <c r="AM29" s="372"/>
      <c r="AN29" s="323"/>
      <c r="AO29" s="324"/>
      <c r="AP29" s="324"/>
      <c r="AQ29" s="324"/>
      <c r="AR29" s="324"/>
      <c r="AS29" s="324"/>
      <c r="AT29" s="324"/>
      <c r="AU29" s="324"/>
      <c r="AV29" s="324"/>
      <c r="AW29" s="324"/>
      <c r="AX29" s="324"/>
      <c r="AY29" s="325"/>
      <c r="AZ29" s="365" t="s">
        <v>8</v>
      </c>
      <c r="BA29" s="366"/>
      <c r="BB29" s="366"/>
      <c r="BC29" s="366"/>
      <c r="BD29" s="366"/>
      <c r="BE29" s="367"/>
      <c r="BF29" s="371"/>
      <c r="BG29" s="353"/>
      <c r="BH29" s="353"/>
      <c r="BI29" s="353"/>
      <c r="BJ29" s="353"/>
      <c r="BK29" s="353"/>
      <c r="BL29" s="353"/>
      <c r="BM29" s="353"/>
      <c r="BN29" s="353"/>
      <c r="BO29" s="353"/>
      <c r="BP29" s="353"/>
      <c r="BQ29" s="353"/>
      <c r="BR29" s="353"/>
      <c r="BS29" s="353"/>
      <c r="BT29" s="353"/>
      <c r="BU29" s="353"/>
      <c r="BV29" s="353"/>
      <c r="BW29" s="353"/>
      <c r="BX29" s="353"/>
      <c r="BY29" s="372"/>
    </row>
    <row r="30" spans="1:78" ht="9.9" customHeight="1">
      <c r="A30" s="323"/>
      <c r="B30" s="324"/>
      <c r="C30" s="324"/>
      <c r="D30" s="324"/>
      <c r="E30" s="324"/>
      <c r="F30" s="324"/>
      <c r="G30" s="324"/>
      <c r="H30" s="324"/>
      <c r="I30" s="324"/>
      <c r="J30" s="324"/>
      <c r="K30" s="324"/>
      <c r="L30" s="324"/>
      <c r="M30" s="325"/>
      <c r="N30" s="386"/>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c r="AL30" s="354"/>
      <c r="AM30" s="387"/>
      <c r="AN30" s="323"/>
      <c r="AO30" s="324"/>
      <c r="AP30" s="324"/>
      <c r="AQ30" s="324"/>
      <c r="AR30" s="324"/>
      <c r="AS30" s="324"/>
      <c r="AT30" s="324"/>
      <c r="AU30" s="324"/>
      <c r="AV30" s="324"/>
      <c r="AW30" s="324"/>
      <c r="AX30" s="324"/>
      <c r="AY30" s="325"/>
      <c r="AZ30" s="368"/>
      <c r="BA30" s="369"/>
      <c r="BB30" s="369"/>
      <c r="BC30" s="369"/>
      <c r="BD30" s="369"/>
      <c r="BE30" s="370"/>
      <c r="BF30" s="373"/>
      <c r="BG30" s="355"/>
      <c r="BH30" s="355"/>
      <c r="BI30" s="355"/>
      <c r="BJ30" s="355"/>
      <c r="BK30" s="355"/>
      <c r="BL30" s="355"/>
      <c r="BM30" s="355"/>
      <c r="BN30" s="355"/>
      <c r="BO30" s="355"/>
      <c r="BP30" s="355"/>
      <c r="BQ30" s="355"/>
      <c r="BR30" s="355"/>
      <c r="BS30" s="355"/>
      <c r="BT30" s="355"/>
      <c r="BU30" s="355"/>
      <c r="BV30" s="355"/>
      <c r="BW30" s="355"/>
      <c r="BX30" s="355"/>
      <c r="BY30" s="374"/>
    </row>
    <row r="31" spans="1:78" ht="9.9" customHeight="1">
      <c r="A31" s="323"/>
      <c r="B31" s="324"/>
      <c r="C31" s="324"/>
      <c r="D31" s="324"/>
      <c r="E31" s="324"/>
      <c r="F31" s="324"/>
      <c r="G31" s="324"/>
      <c r="H31" s="324"/>
      <c r="I31" s="324"/>
      <c r="J31" s="324"/>
      <c r="K31" s="324"/>
      <c r="L31" s="324"/>
      <c r="M31" s="325"/>
      <c r="N31" s="386"/>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4"/>
      <c r="AM31" s="387"/>
      <c r="AN31" s="323"/>
      <c r="AO31" s="324"/>
      <c r="AP31" s="324"/>
      <c r="AQ31" s="324"/>
      <c r="AR31" s="324"/>
      <c r="AS31" s="324"/>
      <c r="AT31" s="324"/>
      <c r="AU31" s="324"/>
      <c r="AV31" s="324"/>
      <c r="AW31" s="324"/>
      <c r="AX31" s="324"/>
      <c r="AY31" s="325"/>
      <c r="AZ31" s="342" t="s">
        <v>13</v>
      </c>
      <c r="BA31" s="342"/>
      <c r="BB31" s="342"/>
      <c r="BC31" s="342"/>
      <c r="BD31" s="342"/>
      <c r="BE31" s="342"/>
      <c r="BF31" s="398"/>
      <c r="BG31" s="398"/>
      <c r="BH31" s="398"/>
      <c r="BI31" s="398"/>
      <c r="BJ31" s="398"/>
      <c r="BK31" s="398"/>
      <c r="BL31" s="398"/>
      <c r="BM31" s="398"/>
      <c r="BN31" s="398"/>
      <c r="BO31" s="398"/>
      <c r="BP31" s="398"/>
      <c r="BQ31" s="398"/>
      <c r="BR31" s="398"/>
      <c r="BS31" s="398"/>
      <c r="BT31" s="398"/>
      <c r="BU31" s="398"/>
      <c r="BV31" s="398"/>
      <c r="BW31" s="398"/>
      <c r="BX31" s="398"/>
      <c r="BY31" s="398"/>
    </row>
    <row r="32" spans="1:78" ht="9.9" customHeight="1">
      <c r="A32" s="323"/>
      <c r="B32" s="324"/>
      <c r="C32" s="324"/>
      <c r="D32" s="324"/>
      <c r="E32" s="324"/>
      <c r="F32" s="324"/>
      <c r="G32" s="324"/>
      <c r="H32" s="324"/>
      <c r="I32" s="324"/>
      <c r="J32" s="324"/>
      <c r="K32" s="324"/>
      <c r="L32" s="324"/>
      <c r="M32" s="325"/>
      <c r="N32" s="386"/>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c r="AM32" s="387"/>
      <c r="AN32" s="323"/>
      <c r="AO32" s="324"/>
      <c r="AP32" s="324"/>
      <c r="AQ32" s="324"/>
      <c r="AR32" s="324"/>
      <c r="AS32" s="324"/>
      <c r="AT32" s="324"/>
      <c r="AU32" s="324"/>
      <c r="AV32" s="324"/>
      <c r="AW32" s="324"/>
      <c r="AX32" s="324"/>
      <c r="AY32" s="325"/>
      <c r="AZ32" s="342"/>
      <c r="BA32" s="342"/>
      <c r="BB32" s="342"/>
      <c r="BC32" s="342"/>
      <c r="BD32" s="342"/>
      <c r="BE32" s="342"/>
      <c r="BF32" s="398"/>
      <c r="BG32" s="398"/>
      <c r="BH32" s="398"/>
      <c r="BI32" s="398"/>
      <c r="BJ32" s="398"/>
      <c r="BK32" s="398"/>
      <c r="BL32" s="398"/>
      <c r="BM32" s="398"/>
      <c r="BN32" s="398"/>
      <c r="BO32" s="398"/>
      <c r="BP32" s="398"/>
      <c r="BQ32" s="398"/>
      <c r="BR32" s="398"/>
      <c r="BS32" s="398"/>
      <c r="BT32" s="398"/>
      <c r="BU32" s="398"/>
      <c r="BV32" s="398"/>
      <c r="BW32" s="398"/>
      <c r="BX32" s="398"/>
      <c r="BY32" s="398"/>
    </row>
    <row r="33" spans="1:78" ht="9.9" customHeight="1">
      <c r="A33" s="323"/>
      <c r="B33" s="324"/>
      <c r="C33" s="324"/>
      <c r="D33" s="324"/>
      <c r="E33" s="324"/>
      <c r="F33" s="324"/>
      <c r="G33" s="324"/>
      <c r="H33" s="324"/>
      <c r="I33" s="324"/>
      <c r="J33" s="324"/>
      <c r="K33" s="324"/>
      <c r="L33" s="324"/>
      <c r="M33" s="325"/>
      <c r="N33" s="386"/>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c r="AL33" s="354"/>
      <c r="AM33" s="387"/>
      <c r="AN33" s="323"/>
      <c r="AO33" s="324"/>
      <c r="AP33" s="324"/>
      <c r="AQ33" s="324"/>
      <c r="AR33" s="324"/>
      <c r="AS33" s="324"/>
      <c r="AT33" s="324"/>
      <c r="AU33" s="324"/>
      <c r="AV33" s="324"/>
      <c r="AW33" s="324"/>
      <c r="AX33" s="324"/>
      <c r="AY33" s="325"/>
      <c r="AZ33" s="342" t="s">
        <v>9</v>
      </c>
      <c r="BA33" s="342"/>
      <c r="BB33" s="342"/>
      <c r="BC33" s="342"/>
      <c r="BD33" s="342"/>
      <c r="BE33" s="342"/>
      <c r="BF33" s="399"/>
      <c r="BG33" s="398"/>
      <c r="BH33" s="398"/>
      <c r="BI33" s="398"/>
      <c r="BJ33" s="398"/>
      <c r="BK33" s="398"/>
      <c r="BL33" s="398"/>
      <c r="BM33" s="398"/>
      <c r="BN33" s="398"/>
      <c r="BO33" s="398"/>
      <c r="BP33" s="398"/>
      <c r="BQ33" s="398"/>
      <c r="BR33" s="398"/>
      <c r="BS33" s="398"/>
      <c r="BT33" s="398"/>
      <c r="BU33" s="398"/>
      <c r="BV33" s="398"/>
      <c r="BW33" s="398"/>
      <c r="BX33" s="398"/>
      <c r="BY33" s="398"/>
    </row>
    <row r="34" spans="1:78" ht="9.9" customHeight="1">
      <c r="A34" s="323"/>
      <c r="B34" s="324"/>
      <c r="C34" s="324"/>
      <c r="D34" s="324"/>
      <c r="E34" s="324"/>
      <c r="F34" s="324"/>
      <c r="G34" s="324"/>
      <c r="H34" s="324"/>
      <c r="I34" s="324"/>
      <c r="J34" s="324"/>
      <c r="K34" s="324"/>
      <c r="L34" s="324"/>
      <c r="M34" s="325"/>
      <c r="N34" s="386"/>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c r="AL34" s="354"/>
      <c r="AM34" s="387"/>
      <c r="AN34" s="323"/>
      <c r="AO34" s="324"/>
      <c r="AP34" s="324"/>
      <c r="AQ34" s="324"/>
      <c r="AR34" s="324"/>
      <c r="AS34" s="324"/>
      <c r="AT34" s="324"/>
      <c r="AU34" s="324"/>
      <c r="AV34" s="324"/>
      <c r="AW34" s="324"/>
      <c r="AX34" s="324"/>
      <c r="AY34" s="325"/>
      <c r="AZ34" s="483"/>
      <c r="BA34" s="483"/>
      <c r="BB34" s="483"/>
      <c r="BC34" s="483"/>
      <c r="BD34" s="483"/>
      <c r="BE34" s="483"/>
      <c r="BF34" s="400"/>
      <c r="BG34" s="400"/>
      <c r="BH34" s="400"/>
      <c r="BI34" s="400"/>
      <c r="BJ34" s="400"/>
      <c r="BK34" s="400"/>
      <c r="BL34" s="400"/>
      <c r="BM34" s="400"/>
      <c r="BN34" s="400"/>
      <c r="BO34" s="400"/>
      <c r="BP34" s="400"/>
      <c r="BQ34" s="400"/>
      <c r="BR34" s="400"/>
      <c r="BS34" s="400"/>
      <c r="BT34" s="400"/>
      <c r="BU34" s="400"/>
      <c r="BV34" s="400"/>
      <c r="BW34" s="400"/>
      <c r="BX34" s="400"/>
      <c r="BY34" s="400"/>
      <c r="BZ34" s="21"/>
    </row>
    <row r="35" spans="1:78" ht="6.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1"/>
    </row>
    <row r="36" spans="1:78" ht="7.5" customHeight="1">
      <c r="A36" s="343" t="s">
        <v>40</v>
      </c>
      <c r="B36" s="343"/>
      <c r="C36" s="343"/>
      <c r="D36" s="343"/>
      <c r="E36" s="343"/>
      <c r="F36" s="343"/>
      <c r="G36" s="343"/>
      <c r="H36" s="343"/>
      <c r="I36" s="343"/>
      <c r="J36" s="343"/>
      <c r="K36" s="343"/>
      <c r="L36" s="343"/>
      <c r="M36" s="343"/>
      <c r="N36" s="343"/>
      <c r="O36" s="343"/>
      <c r="P36" s="343"/>
      <c r="Q36" s="343"/>
      <c r="R36" s="343"/>
      <c r="S36" s="343"/>
      <c r="T36" s="343"/>
      <c r="U36" s="343"/>
      <c r="V36" s="343"/>
      <c r="W36" s="343"/>
      <c r="X36" s="343"/>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23"/>
    </row>
    <row r="37" spans="1:78" ht="6.75" customHeight="1">
      <c r="A37" s="343"/>
      <c r="B37" s="343"/>
      <c r="C37" s="343"/>
      <c r="D37" s="343"/>
      <c r="E37" s="343"/>
      <c r="F37" s="343"/>
      <c r="G37" s="343"/>
      <c r="H37" s="343"/>
      <c r="I37" s="343"/>
      <c r="J37" s="343"/>
      <c r="K37" s="343"/>
      <c r="L37" s="343"/>
      <c r="M37" s="343"/>
      <c r="N37" s="343"/>
      <c r="O37" s="343"/>
      <c r="P37" s="343"/>
      <c r="Q37" s="343"/>
      <c r="R37" s="343"/>
      <c r="S37" s="343"/>
      <c r="T37" s="343"/>
      <c r="U37" s="343"/>
      <c r="V37" s="343"/>
      <c r="W37" s="343"/>
      <c r="X37" s="343"/>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23"/>
    </row>
    <row r="38" spans="1:78" ht="6.75" customHeight="1">
      <c r="A38" s="343"/>
      <c r="B38" s="343"/>
      <c r="C38" s="343"/>
      <c r="D38" s="343"/>
      <c r="E38" s="343"/>
      <c r="F38" s="343"/>
      <c r="G38" s="343"/>
      <c r="H38" s="343"/>
      <c r="I38" s="343"/>
      <c r="J38" s="343"/>
      <c r="K38" s="343"/>
      <c r="L38" s="343"/>
      <c r="M38" s="343"/>
      <c r="N38" s="343"/>
      <c r="O38" s="343"/>
      <c r="P38" s="343"/>
      <c r="Q38" s="343"/>
      <c r="R38" s="343"/>
      <c r="S38" s="343"/>
      <c r="T38" s="343"/>
      <c r="U38" s="343"/>
      <c r="V38" s="343"/>
      <c r="W38" s="343"/>
      <c r="X38" s="343"/>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23"/>
    </row>
    <row r="39" spans="1:78" ht="7.5" customHeight="1">
      <c r="A39" s="267" t="s">
        <v>126</v>
      </c>
      <c r="B39" s="343"/>
      <c r="C39" s="343"/>
      <c r="D39" s="343"/>
      <c r="E39" s="343"/>
      <c r="F39" s="343"/>
      <c r="G39" s="343"/>
      <c r="H39" s="343"/>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3"/>
      <c r="BB39" s="343"/>
      <c r="BC39" s="343"/>
      <c r="BD39" s="343"/>
      <c r="BE39" s="343"/>
      <c r="BF39" s="343"/>
      <c r="BG39" s="343"/>
      <c r="BH39" s="343"/>
      <c r="BI39" s="343"/>
      <c r="BJ39" s="343"/>
      <c r="BK39" s="343"/>
      <c r="BL39" s="343"/>
      <c r="BM39" s="343"/>
      <c r="BN39" s="343"/>
      <c r="BO39" s="343"/>
      <c r="BP39" s="343"/>
      <c r="BQ39" s="343"/>
      <c r="BR39" s="343"/>
      <c r="BS39" s="343"/>
      <c r="BT39" s="343"/>
      <c r="BU39" s="343"/>
      <c r="BV39" s="343"/>
      <c r="BW39" s="343"/>
      <c r="BX39" s="343"/>
      <c r="BY39" s="343"/>
      <c r="BZ39" s="23"/>
    </row>
    <row r="40" spans="1:78" ht="6.75" customHeight="1">
      <c r="A40" s="343"/>
      <c r="B40" s="343"/>
      <c r="C40" s="343"/>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343"/>
      <c r="AM40" s="343"/>
      <c r="AN40" s="343"/>
      <c r="AO40" s="343"/>
      <c r="AP40" s="343"/>
      <c r="AQ40" s="343"/>
      <c r="AR40" s="343"/>
      <c r="AS40" s="343"/>
      <c r="AT40" s="343"/>
      <c r="AU40" s="343"/>
      <c r="AV40" s="343"/>
      <c r="AW40" s="343"/>
      <c r="AX40" s="343"/>
      <c r="AY40" s="343"/>
      <c r="AZ40" s="343"/>
      <c r="BA40" s="343"/>
      <c r="BB40" s="343"/>
      <c r="BC40" s="343"/>
      <c r="BD40" s="343"/>
      <c r="BE40" s="343"/>
      <c r="BF40" s="343"/>
      <c r="BG40" s="343"/>
      <c r="BH40" s="343"/>
      <c r="BI40" s="343"/>
      <c r="BJ40" s="343"/>
      <c r="BK40" s="343"/>
      <c r="BL40" s="343"/>
      <c r="BM40" s="343"/>
      <c r="BN40" s="343"/>
      <c r="BO40" s="343"/>
      <c r="BP40" s="343"/>
      <c r="BQ40" s="343"/>
      <c r="BR40" s="343"/>
      <c r="BS40" s="343"/>
      <c r="BT40" s="343"/>
      <c r="BU40" s="343"/>
      <c r="BV40" s="343"/>
      <c r="BW40" s="343"/>
      <c r="BX40" s="343"/>
      <c r="BY40" s="343"/>
      <c r="BZ40" s="23"/>
    </row>
    <row r="41" spans="1:78" ht="6.75" customHeight="1">
      <c r="A41" s="24"/>
      <c r="B41" s="24"/>
      <c r="C41" s="305" t="s">
        <v>28</v>
      </c>
      <c r="D41" s="305"/>
      <c r="E41" s="305"/>
      <c r="F41" s="305"/>
      <c r="G41" s="272" t="s">
        <v>185</v>
      </c>
      <c r="H41" s="273"/>
      <c r="I41" s="273"/>
      <c r="J41" s="273"/>
      <c r="K41" s="273"/>
      <c r="L41" s="273"/>
      <c r="M41" s="274"/>
      <c r="N41" s="268" t="s">
        <v>127</v>
      </c>
      <c r="O41" s="269"/>
      <c r="P41" s="269"/>
      <c r="Q41" s="269"/>
      <c r="R41" s="269"/>
      <c r="S41" s="269"/>
      <c r="T41" s="269"/>
      <c r="U41" s="269"/>
      <c r="V41" s="269"/>
      <c r="W41" s="269"/>
      <c r="X41" s="269"/>
      <c r="Y41" s="269"/>
      <c r="Z41" s="269"/>
      <c r="AA41" s="269"/>
      <c r="AB41" s="269"/>
      <c r="AC41" s="269"/>
      <c r="AD41" s="269"/>
      <c r="AE41" s="269"/>
      <c r="AF41" s="269"/>
      <c r="AG41" s="269"/>
      <c r="AH41" s="278"/>
      <c r="AI41" s="268" t="s">
        <v>30</v>
      </c>
      <c r="AJ41" s="269"/>
      <c r="AK41" s="269"/>
      <c r="AL41" s="269"/>
      <c r="AM41" s="269"/>
      <c r="AN41" s="269"/>
      <c r="AO41" s="269"/>
      <c r="AP41" s="269"/>
      <c r="AQ41" s="269"/>
      <c r="AR41" s="269"/>
      <c r="AS41" s="269"/>
      <c r="AT41" s="269"/>
      <c r="AU41" s="269"/>
      <c r="AV41" s="269"/>
      <c r="AW41" s="269"/>
      <c r="AX41" s="269"/>
      <c r="AY41" s="269"/>
      <c r="AZ41" s="269"/>
      <c r="BA41" s="269"/>
      <c r="BB41" s="269"/>
      <c r="BC41" s="278"/>
      <c r="BD41" s="268" t="s">
        <v>71</v>
      </c>
      <c r="BE41" s="269"/>
      <c r="BF41" s="269"/>
      <c r="BG41" s="269"/>
      <c r="BH41" s="269"/>
      <c r="BI41" s="269"/>
      <c r="BJ41" s="269"/>
      <c r="BK41" s="269"/>
      <c r="BL41" s="269"/>
      <c r="BM41" s="269"/>
      <c r="BN41" s="269"/>
      <c r="BO41" s="269"/>
      <c r="BP41" s="269"/>
      <c r="BQ41" s="269"/>
      <c r="BR41" s="269"/>
      <c r="BS41" s="269"/>
      <c r="BT41" s="269"/>
      <c r="BU41" s="269"/>
      <c r="BV41" s="269"/>
      <c r="BW41" s="269"/>
      <c r="BX41" s="269"/>
      <c r="BY41" s="278"/>
      <c r="BZ41" s="23"/>
    </row>
    <row r="42" spans="1:78" ht="6.75" customHeight="1">
      <c r="A42" s="24"/>
      <c r="B42" s="24"/>
      <c r="C42" s="305"/>
      <c r="D42" s="305"/>
      <c r="E42" s="305"/>
      <c r="F42" s="305"/>
      <c r="G42" s="275"/>
      <c r="H42" s="276"/>
      <c r="I42" s="276"/>
      <c r="J42" s="276"/>
      <c r="K42" s="276"/>
      <c r="L42" s="276"/>
      <c r="M42" s="277"/>
      <c r="N42" s="270"/>
      <c r="O42" s="271"/>
      <c r="P42" s="271"/>
      <c r="Q42" s="271"/>
      <c r="R42" s="271"/>
      <c r="S42" s="271"/>
      <c r="T42" s="271"/>
      <c r="U42" s="271"/>
      <c r="V42" s="271"/>
      <c r="W42" s="271"/>
      <c r="X42" s="271"/>
      <c r="Y42" s="271"/>
      <c r="Z42" s="271"/>
      <c r="AA42" s="271"/>
      <c r="AB42" s="271"/>
      <c r="AC42" s="271"/>
      <c r="AD42" s="271"/>
      <c r="AE42" s="271"/>
      <c r="AF42" s="271"/>
      <c r="AG42" s="271"/>
      <c r="AH42" s="279"/>
      <c r="AI42" s="270"/>
      <c r="AJ42" s="271"/>
      <c r="AK42" s="271"/>
      <c r="AL42" s="271"/>
      <c r="AM42" s="271"/>
      <c r="AN42" s="271"/>
      <c r="AO42" s="271"/>
      <c r="AP42" s="271"/>
      <c r="AQ42" s="271"/>
      <c r="AR42" s="271"/>
      <c r="AS42" s="271"/>
      <c r="AT42" s="271"/>
      <c r="AU42" s="271"/>
      <c r="AV42" s="271"/>
      <c r="AW42" s="271"/>
      <c r="AX42" s="271"/>
      <c r="AY42" s="271"/>
      <c r="AZ42" s="271"/>
      <c r="BA42" s="271"/>
      <c r="BB42" s="271"/>
      <c r="BC42" s="279"/>
      <c r="BD42" s="270"/>
      <c r="BE42" s="271"/>
      <c r="BF42" s="271"/>
      <c r="BG42" s="271"/>
      <c r="BH42" s="271"/>
      <c r="BI42" s="271"/>
      <c r="BJ42" s="271"/>
      <c r="BK42" s="271"/>
      <c r="BL42" s="271"/>
      <c r="BM42" s="271"/>
      <c r="BN42" s="271"/>
      <c r="BO42" s="271"/>
      <c r="BP42" s="271"/>
      <c r="BQ42" s="271"/>
      <c r="BR42" s="271"/>
      <c r="BS42" s="271"/>
      <c r="BT42" s="271"/>
      <c r="BU42" s="271"/>
      <c r="BV42" s="271"/>
      <c r="BW42" s="271"/>
      <c r="BX42" s="271"/>
      <c r="BY42" s="279"/>
      <c r="BZ42" s="23"/>
    </row>
    <row r="43" spans="1:78" ht="6.75" customHeight="1">
      <c r="A43" s="25"/>
      <c r="B43" s="25"/>
      <c r="C43" s="304" t="s">
        <v>76</v>
      </c>
      <c r="D43" s="304"/>
      <c r="E43" s="304"/>
      <c r="F43" s="304"/>
      <c r="G43" s="298" t="s">
        <v>29</v>
      </c>
      <c r="H43" s="299"/>
      <c r="I43" s="299"/>
      <c r="J43" s="299"/>
      <c r="K43" s="299"/>
      <c r="L43" s="299"/>
      <c r="M43" s="344"/>
      <c r="N43" s="321" t="s">
        <v>32</v>
      </c>
      <c r="O43" s="321"/>
      <c r="P43" s="321"/>
      <c r="Q43" s="321"/>
      <c r="R43" s="321"/>
      <c r="S43" s="321"/>
      <c r="T43" s="321"/>
      <c r="U43" s="321"/>
      <c r="V43" s="321"/>
      <c r="W43" s="321"/>
      <c r="X43" s="321"/>
      <c r="Y43" s="321"/>
      <c r="Z43" s="321"/>
      <c r="AA43" s="321"/>
      <c r="AB43" s="321"/>
      <c r="AC43" s="321"/>
      <c r="AD43" s="321"/>
      <c r="AE43" s="321"/>
      <c r="AF43" s="321"/>
      <c r="AG43" s="321"/>
      <c r="AH43" s="321"/>
      <c r="AI43" s="321" t="s">
        <v>32</v>
      </c>
      <c r="AJ43" s="321"/>
      <c r="AK43" s="321"/>
      <c r="AL43" s="321"/>
      <c r="AM43" s="321"/>
      <c r="AN43" s="321"/>
      <c r="AO43" s="321"/>
      <c r="AP43" s="321"/>
      <c r="AQ43" s="321"/>
      <c r="AR43" s="321"/>
      <c r="AS43" s="321"/>
      <c r="AT43" s="321"/>
      <c r="AU43" s="321"/>
      <c r="AV43" s="321"/>
      <c r="AW43" s="321"/>
      <c r="AX43" s="321"/>
      <c r="AY43" s="321"/>
      <c r="AZ43" s="321"/>
      <c r="BA43" s="321"/>
      <c r="BB43" s="321"/>
      <c r="BC43" s="321"/>
      <c r="BD43" s="321" t="s">
        <v>32</v>
      </c>
      <c r="BE43" s="321"/>
      <c r="BF43" s="321"/>
      <c r="BG43" s="321"/>
      <c r="BH43" s="321"/>
      <c r="BI43" s="321"/>
      <c r="BJ43" s="321"/>
      <c r="BK43" s="321"/>
      <c r="BL43" s="321"/>
      <c r="BM43" s="321"/>
      <c r="BN43" s="321"/>
      <c r="BO43" s="321"/>
      <c r="BP43" s="321"/>
      <c r="BQ43" s="321"/>
      <c r="BR43" s="321"/>
      <c r="BS43" s="321"/>
      <c r="BT43" s="321"/>
      <c r="BU43" s="321"/>
      <c r="BV43" s="321"/>
      <c r="BW43" s="321"/>
      <c r="BX43" s="321"/>
      <c r="BY43" s="321"/>
      <c r="BZ43" s="23"/>
    </row>
    <row r="44" spans="1:78" ht="6.75" customHeight="1">
      <c r="A44" s="25"/>
      <c r="B44" s="25"/>
      <c r="C44" s="304"/>
      <c r="D44" s="304"/>
      <c r="E44" s="304"/>
      <c r="F44" s="304"/>
      <c r="G44" s="300"/>
      <c r="H44" s="301"/>
      <c r="I44" s="301"/>
      <c r="J44" s="301"/>
      <c r="K44" s="301"/>
      <c r="L44" s="301"/>
      <c r="M44" s="345"/>
      <c r="N44" s="321"/>
      <c r="O44" s="321"/>
      <c r="P44" s="321"/>
      <c r="Q44" s="321"/>
      <c r="R44" s="321"/>
      <c r="S44" s="321"/>
      <c r="T44" s="321"/>
      <c r="U44" s="321"/>
      <c r="V44" s="321"/>
      <c r="W44" s="321"/>
      <c r="X44" s="321"/>
      <c r="Y44" s="321"/>
      <c r="Z44" s="321"/>
      <c r="AA44" s="321"/>
      <c r="AB44" s="321"/>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1"/>
      <c r="AY44" s="321"/>
      <c r="AZ44" s="321"/>
      <c r="BA44" s="321"/>
      <c r="BB44" s="321"/>
      <c r="BC44" s="321"/>
      <c r="BD44" s="321"/>
      <c r="BE44" s="321"/>
      <c r="BF44" s="321"/>
      <c r="BG44" s="321"/>
      <c r="BH44" s="321"/>
      <c r="BI44" s="321"/>
      <c r="BJ44" s="321"/>
      <c r="BK44" s="321"/>
      <c r="BL44" s="321"/>
      <c r="BM44" s="321"/>
      <c r="BN44" s="321"/>
      <c r="BO44" s="321"/>
      <c r="BP44" s="321"/>
      <c r="BQ44" s="321"/>
      <c r="BR44" s="321"/>
      <c r="BS44" s="321"/>
      <c r="BT44" s="321"/>
      <c r="BU44" s="321"/>
      <c r="BV44" s="321"/>
      <c r="BW44" s="321"/>
      <c r="BX44" s="321"/>
      <c r="BY44" s="321"/>
      <c r="BZ44" s="23"/>
    </row>
    <row r="45" spans="1:78" ht="6.75" customHeight="1">
      <c r="A45" s="25"/>
      <c r="B45" s="25"/>
      <c r="C45" s="304"/>
      <c r="D45" s="304"/>
      <c r="E45" s="304"/>
      <c r="F45" s="304"/>
      <c r="G45" s="302"/>
      <c r="H45" s="303"/>
      <c r="I45" s="303"/>
      <c r="J45" s="303"/>
      <c r="K45" s="303"/>
      <c r="L45" s="303"/>
      <c r="M45" s="346"/>
      <c r="N45" s="322"/>
      <c r="O45" s="322"/>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22"/>
      <c r="BB45" s="322"/>
      <c r="BC45" s="322"/>
      <c r="BD45" s="322"/>
      <c r="BE45" s="322"/>
      <c r="BF45" s="322"/>
      <c r="BG45" s="322"/>
      <c r="BH45" s="322"/>
      <c r="BI45" s="322"/>
      <c r="BJ45" s="322"/>
      <c r="BK45" s="322"/>
      <c r="BL45" s="322"/>
      <c r="BM45" s="322"/>
      <c r="BN45" s="322"/>
      <c r="BO45" s="322"/>
      <c r="BP45" s="322"/>
      <c r="BQ45" s="322"/>
      <c r="BR45" s="322"/>
      <c r="BS45" s="322"/>
      <c r="BT45" s="322"/>
      <c r="BU45" s="322"/>
      <c r="BV45" s="322"/>
      <c r="BW45" s="322"/>
      <c r="BX45" s="322"/>
      <c r="BY45" s="322"/>
      <c r="BZ45" s="23"/>
    </row>
    <row r="46" spans="1:78" ht="6.75" customHeight="1">
      <c r="A46" s="26"/>
      <c r="B46" s="26"/>
      <c r="C46" s="268" t="s">
        <v>33</v>
      </c>
      <c r="D46" s="269"/>
      <c r="E46" s="269"/>
      <c r="F46" s="269"/>
      <c r="G46" s="269"/>
      <c r="H46" s="269"/>
      <c r="I46" s="269"/>
      <c r="J46" s="269"/>
      <c r="K46" s="269"/>
      <c r="L46" s="269"/>
      <c r="M46" s="269"/>
      <c r="N46" s="272" t="s">
        <v>39</v>
      </c>
      <c r="O46" s="273"/>
      <c r="P46" s="273"/>
      <c r="Q46" s="273"/>
      <c r="R46" s="273"/>
      <c r="S46" s="273"/>
      <c r="T46" s="273"/>
      <c r="U46" s="273"/>
      <c r="V46" s="273"/>
      <c r="W46" s="274"/>
      <c r="X46" s="268" t="s">
        <v>66</v>
      </c>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69"/>
      <c r="BB46" s="269"/>
      <c r="BC46" s="269"/>
      <c r="BD46" s="269"/>
      <c r="BE46" s="269"/>
      <c r="BF46" s="269"/>
      <c r="BG46" s="269"/>
      <c r="BH46" s="269"/>
      <c r="BI46" s="269"/>
      <c r="BJ46" s="269"/>
      <c r="BK46" s="269"/>
      <c r="BL46" s="269"/>
      <c r="BM46" s="269"/>
      <c r="BN46" s="269"/>
      <c r="BO46" s="269"/>
      <c r="BP46" s="269"/>
      <c r="BQ46" s="269"/>
      <c r="BR46" s="269"/>
      <c r="BS46" s="269"/>
      <c r="BT46" s="269"/>
      <c r="BU46" s="269"/>
      <c r="BV46" s="269"/>
      <c r="BW46" s="269"/>
      <c r="BX46" s="269"/>
      <c r="BY46" s="278"/>
      <c r="BZ46" s="23"/>
    </row>
    <row r="47" spans="1:78" ht="6.75" customHeight="1">
      <c r="A47" s="26"/>
      <c r="B47" s="26"/>
      <c r="C47" s="270"/>
      <c r="D47" s="271"/>
      <c r="E47" s="271"/>
      <c r="F47" s="271"/>
      <c r="G47" s="271"/>
      <c r="H47" s="271"/>
      <c r="I47" s="271"/>
      <c r="J47" s="271"/>
      <c r="K47" s="271"/>
      <c r="L47" s="271"/>
      <c r="M47" s="271"/>
      <c r="N47" s="275"/>
      <c r="O47" s="276"/>
      <c r="P47" s="276"/>
      <c r="Q47" s="276"/>
      <c r="R47" s="276"/>
      <c r="S47" s="276"/>
      <c r="T47" s="276"/>
      <c r="U47" s="276"/>
      <c r="V47" s="276"/>
      <c r="W47" s="277"/>
      <c r="X47" s="270"/>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271"/>
      <c r="AY47" s="271"/>
      <c r="AZ47" s="271"/>
      <c r="BA47" s="271"/>
      <c r="BB47" s="271"/>
      <c r="BC47" s="271"/>
      <c r="BD47" s="271"/>
      <c r="BE47" s="271"/>
      <c r="BF47" s="271"/>
      <c r="BG47" s="271"/>
      <c r="BH47" s="271"/>
      <c r="BI47" s="271"/>
      <c r="BJ47" s="271"/>
      <c r="BK47" s="271"/>
      <c r="BL47" s="271"/>
      <c r="BM47" s="271"/>
      <c r="BN47" s="271"/>
      <c r="BO47" s="271"/>
      <c r="BP47" s="271"/>
      <c r="BQ47" s="271"/>
      <c r="BR47" s="271"/>
      <c r="BS47" s="271"/>
      <c r="BT47" s="271"/>
      <c r="BU47" s="271"/>
      <c r="BV47" s="271"/>
      <c r="BW47" s="271"/>
      <c r="BX47" s="271"/>
      <c r="BY47" s="279"/>
      <c r="BZ47" s="23"/>
    </row>
    <row r="48" spans="1:78" ht="6.75" customHeight="1">
      <c r="A48" s="26"/>
      <c r="B48" s="26"/>
      <c r="C48" s="280" t="str">
        <f>'支給申請額算定シート（Ⅰ．代表医療機関）'!B5&amp;""</f>
        <v/>
      </c>
      <c r="D48" s="281"/>
      <c r="E48" s="281"/>
      <c r="F48" s="281"/>
      <c r="G48" s="281"/>
      <c r="H48" s="281"/>
      <c r="I48" s="281"/>
      <c r="J48" s="281"/>
      <c r="K48" s="281"/>
      <c r="L48" s="281"/>
      <c r="M48" s="281"/>
      <c r="N48" s="286">
        <f>'支給申請額算定シート（Ⅰ．代表医療機関）'!C5</f>
        <v>0</v>
      </c>
      <c r="O48" s="287"/>
      <c r="P48" s="287"/>
      <c r="Q48" s="287"/>
      <c r="R48" s="287"/>
      <c r="S48" s="287"/>
      <c r="T48" s="287"/>
      <c r="U48" s="287"/>
      <c r="V48" s="287"/>
      <c r="W48" s="288"/>
      <c r="X48" s="268" t="s">
        <v>31</v>
      </c>
      <c r="Y48" s="269"/>
      <c r="Z48" s="269"/>
      <c r="AA48" s="269"/>
      <c r="AB48" s="269"/>
      <c r="AC48" s="269"/>
      <c r="AD48" s="269"/>
      <c r="AE48" s="269"/>
      <c r="AF48" s="269"/>
      <c r="AG48" s="27"/>
      <c r="AH48" s="27"/>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9"/>
      <c r="BZ48" s="23"/>
    </row>
    <row r="49" spans="1:78" ht="6.75" customHeight="1">
      <c r="A49" s="26"/>
      <c r="B49" s="26"/>
      <c r="C49" s="282"/>
      <c r="D49" s="283"/>
      <c r="E49" s="283"/>
      <c r="F49" s="283"/>
      <c r="G49" s="283"/>
      <c r="H49" s="283"/>
      <c r="I49" s="283"/>
      <c r="J49" s="283"/>
      <c r="K49" s="283"/>
      <c r="L49" s="283"/>
      <c r="M49" s="283"/>
      <c r="N49" s="289"/>
      <c r="O49" s="290"/>
      <c r="P49" s="290"/>
      <c r="Q49" s="290"/>
      <c r="R49" s="290"/>
      <c r="S49" s="290"/>
      <c r="T49" s="290"/>
      <c r="U49" s="290"/>
      <c r="V49" s="290"/>
      <c r="W49" s="291"/>
      <c r="X49" s="295"/>
      <c r="Y49" s="296"/>
      <c r="Z49" s="296"/>
      <c r="AA49" s="296"/>
      <c r="AB49" s="296"/>
      <c r="AC49" s="296"/>
      <c r="AD49" s="296"/>
      <c r="AE49" s="296"/>
      <c r="AF49" s="296"/>
      <c r="AG49" s="297" t="s">
        <v>34</v>
      </c>
      <c r="AH49" s="297"/>
      <c r="AI49" s="297"/>
      <c r="AJ49" s="297"/>
      <c r="AK49" s="297"/>
      <c r="AL49" s="297"/>
      <c r="AM49" s="297"/>
      <c r="AN49" s="297"/>
      <c r="AO49" s="297"/>
      <c r="AP49" s="297" t="s">
        <v>35</v>
      </c>
      <c r="AQ49" s="297"/>
      <c r="AR49" s="297"/>
      <c r="AS49" s="297"/>
      <c r="AT49" s="297"/>
      <c r="AU49" s="297"/>
      <c r="AV49" s="297"/>
      <c r="AW49" s="297"/>
      <c r="AX49" s="297"/>
      <c r="AY49" s="297" t="s">
        <v>36</v>
      </c>
      <c r="AZ49" s="297"/>
      <c r="BA49" s="297"/>
      <c r="BB49" s="297"/>
      <c r="BC49" s="297"/>
      <c r="BD49" s="297"/>
      <c r="BE49" s="297"/>
      <c r="BF49" s="297"/>
      <c r="BG49" s="297"/>
      <c r="BH49" s="297" t="s">
        <v>37</v>
      </c>
      <c r="BI49" s="297"/>
      <c r="BJ49" s="297"/>
      <c r="BK49" s="297"/>
      <c r="BL49" s="297"/>
      <c r="BM49" s="297"/>
      <c r="BN49" s="297"/>
      <c r="BO49" s="297"/>
      <c r="BP49" s="297"/>
      <c r="BQ49" s="297" t="s">
        <v>38</v>
      </c>
      <c r="BR49" s="297"/>
      <c r="BS49" s="297"/>
      <c r="BT49" s="297"/>
      <c r="BU49" s="297"/>
      <c r="BV49" s="297"/>
      <c r="BW49" s="297"/>
      <c r="BX49" s="297"/>
      <c r="BY49" s="297"/>
      <c r="BZ49" s="23"/>
    </row>
    <row r="50" spans="1:78" ht="6.75" customHeight="1">
      <c r="A50" s="26"/>
      <c r="B50" s="26"/>
      <c r="C50" s="282"/>
      <c r="D50" s="283"/>
      <c r="E50" s="283"/>
      <c r="F50" s="283"/>
      <c r="G50" s="283"/>
      <c r="H50" s="283"/>
      <c r="I50" s="283"/>
      <c r="J50" s="283"/>
      <c r="K50" s="283"/>
      <c r="L50" s="283"/>
      <c r="M50" s="283"/>
      <c r="N50" s="289"/>
      <c r="O50" s="290"/>
      <c r="P50" s="290"/>
      <c r="Q50" s="290"/>
      <c r="R50" s="290"/>
      <c r="S50" s="290"/>
      <c r="T50" s="290"/>
      <c r="U50" s="290"/>
      <c r="V50" s="290"/>
      <c r="W50" s="291"/>
      <c r="X50" s="270"/>
      <c r="Y50" s="271"/>
      <c r="Z50" s="271"/>
      <c r="AA50" s="271"/>
      <c r="AB50" s="271"/>
      <c r="AC50" s="271"/>
      <c r="AD50" s="271"/>
      <c r="AE50" s="271"/>
      <c r="AF50" s="271"/>
      <c r="AG50" s="297"/>
      <c r="AH50" s="297"/>
      <c r="AI50" s="297"/>
      <c r="AJ50" s="297"/>
      <c r="AK50" s="297"/>
      <c r="AL50" s="297"/>
      <c r="AM50" s="297"/>
      <c r="AN50" s="297"/>
      <c r="AO50" s="297"/>
      <c r="AP50" s="297"/>
      <c r="AQ50" s="297"/>
      <c r="AR50" s="297"/>
      <c r="AS50" s="297"/>
      <c r="AT50" s="297"/>
      <c r="AU50" s="297"/>
      <c r="AV50" s="297"/>
      <c r="AW50" s="297"/>
      <c r="AX50" s="297"/>
      <c r="AY50" s="297"/>
      <c r="AZ50" s="297"/>
      <c r="BA50" s="297"/>
      <c r="BB50" s="297"/>
      <c r="BC50" s="297"/>
      <c r="BD50" s="297"/>
      <c r="BE50" s="297"/>
      <c r="BF50" s="297"/>
      <c r="BG50" s="297"/>
      <c r="BH50" s="297"/>
      <c r="BI50" s="297"/>
      <c r="BJ50" s="297"/>
      <c r="BK50" s="297"/>
      <c r="BL50" s="297"/>
      <c r="BM50" s="297"/>
      <c r="BN50" s="297"/>
      <c r="BO50" s="297"/>
      <c r="BP50" s="297"/>
      <c r="BQ50" s="297"/>
      <c r="BR50" s="297"/>
      <c r="BS50" s="297"/>
      <c r="BT50" s="297"/>
      <c r="BU50" s="297"/>
      <c r="BV50" s="297"/>
      <c r="BW50" s="297"/>
      <c r="BX50" s="297"/>
      <c r="BY50" s="297"/>
      <c r="BZ50" s="23"/>
    </row>
    <row r="51" spans="1:78" ht="6" customHeight="1">
      <c r="A51" s="26"/>
      <c r="B51" s="26"/>
      <c r="C51" s="282"/>
      <c r="D51" s="283"/>
      <c r="E51" s="283"/>
      <c r="F51" s="283"/>
      <c r="G51" s="283"/>
      <c r="H51" s="283"/>
      <c r="I51" s="283"/>
      <c r="J51" s="283"/>
      <c r="K51" s="283"/>
      <c r="L51" s="283"/>
      <c r="M51" s="283"/>
      <c r="N51" s="289"/>
      <c r="O51" s="290"/>
      <c r="P51" s="290"/>
      <c r="Q51" s="290"/>
      <c r="R51" s="290"/>
      <c r="S51" s="290"/>
      <c r="T51" s="290"/>
      <c r="U51" s="290"/>
      <c r="V51" s="290"/>
      <c r="W51" s="291"/>
      <c r="X51" s="298">
        <f>SUM(AG51:BY53)</f>
        <v>0</v>
      </c>
      <c r="Y51" s="299"/>
      <c r="Z51" s="299"/>
      <c r="AA51" s="299"/>
      <c r="AB51" s="299"/>
      <c r="AC51" s="299"/>
      <c r="AD51" s="299"/>
      <c r="AE51" s="299"/>
      <c r="AF51" s="299"/>
      <c r="AG51" s="298">
        <f>'支給申請額算定シート（Ⅰ．代表医療機関）'!C11</f>
        <v>0</v>
      </c>
      <c r="AH51" s="299"/>
      <c r="AI51" s="299"/>
      <c r="AJ51" s="299"/>
      <c r="AK51" s="299"/>
      <c r="AL51" s="299"/>
      <c r="AM51" s="299"/>
      <c r="AN51" s="299"/>
      <c r="AO51" s="299"/>
      <c r="AP51" s="298">
        <f>'支給申請額算定シート（Ⅰ．代表医療機関）'!D11</f>
        <v>0</v>
      </c>
      <c r="AQ51" s="299"/>
      <c r="AR51" s="299"/>
      <c r="AS51" s="299"/>
      <c r="AT51" s="299"/>
      <c r="AU51" s="299"/>
      <c r="AV51" s="299"/>
      <c r="AW51" s="299"/>
      <c r="AX51" s="299"/>
      <c r="AY51" s="298">
        <f>'支給申請額算定シート（Ⅰ．代表医療機関）'!E11</f>
        <v>0</v>
      </c>
      <c r="AZ51" s="299"/>
      <c r="BA51" s="299"/>
      <c r="BB51" s="299"/>
      <c r="BC51" s="299"/>
      <c r="BD51" s="299"/>
      <c r="BE51" s="299"/>
      <c r="BF51" s="299"/>
      <c r="BG51" s="299"/>
      <c r="BH51" s="298">
        <f>'支給申請額算定シート（Ⅰ．代表医療機関）'!F11</f>
        <v>0</v>
      </c>
      <c r="BI51" s="299"/>
      <c r="BJ51" s="299"/>
      <c r="BK51" s="299"/>
      <c r="BL51" s="299"/>
      <c r="BM51" s="299"/>
      <c r="BN51" s="299"/>
      <c r="BO51" s="299"/>
      <c r="BP51" s="299"/>
      <c r="BQ51" s="304">
        <f>'支給申請額算定シート（Ⅰ．代表医療機関）'!G11</f>
        <v>0</v>
      </c>
      <c r="BR51" s="304"/>
      <c r="BS51" s="304"/>
      <c r="BT51" s="304"/>
      <c r="BU51" s="304"/>
      <c r="BV51" s="304"/>
      <c r="BW51" s="304"/>
      <c r="BX51" s="304"/>
      <c r="BY51" s="304"/>
      <c r="BZ51" s="23"/>
    </row>
    <row r="52" spans="1:78" ht="6" customHeight="1">
      <c r="A52" s="26"/>
      <c r="B52" s="26"/>
      <c r="C52" s="282"/>
      <c r="D52" s="283"/>
      <c r="E52" s="283"/>
      <c r="F52" s="283"/>
      <c r="G52" s="283"/>
      <c r="H52" s="283"/>
      <c r="I52" s="283"/>
      <c r="J52" s="283"/>
      <c r="K52" s="283"/>
      <c r="L52" s="283"/>
      <c r="M52" s="283"/>
      <c r="N52" s="289"/>
      <c r="O52" s="290"/>
      <c r="P52" s="290"/>
      <c r="Q52" s="290"/>
      <c r="R52" s="290"/>
      <c r="S52" s="290"/>
      <c r="T52" s="290"/>
      <c r="U52" s="290"/>
      <c r="V52" s="290"/>
      <c r="W52" s="291"/>
      <c r="X52" s="300"/>
      <c r="Y52" s="301"/>
      <c r="Z52" s="301"/>
      <c r="AA52" s="301"/>
      <c r="AB52" s="301"/>
      <c r="AC52" s="301"/>
      <c r="AD52" s="301"/>
      <c r="AE52" s="301"/>
      <c r="AF52" s="301"/>
      <c r="AG52" s="300"/>
      <c r="AH52" s="301"/>
      <c r="AI52" s="301"/>
      <c r="AJ52" s="301"/>
      <c r="AK52" s="301"/>
      <c r="AL52" s="301"/>
      <c r="AM52" s="301"/>
      <c r="AN52" s="301"/>
      <c r="AO52" s="301"/>
      <c r="AP52" s="300"/>
      <c r="AQ52" s="301"/>
      <c r="AR52" s="301"/>
      <c r="AS52" s="301"/>
      <c r="AT52" s="301"/>
      <c r="AU52" s="301"/>
      <c r="AV52" s="301"/>
      <c r="AW52" s="301"/>
      <c r="AX52" s="301"/>
      <c r="AY52" s="300"/>
      <c r="AZ52" s="301"/>
      <c r="BA52" s="301"/>
      <c r="BB52" s="301"/>
      <c r="BC52" s="301"/>
      <c r="BD52" s="301"/>
      <c r="BE52" s="301"/>
      <c r="BF52" s="301"/>
      <c r="BG52" s="301"/>
      <c r="BH52" s="300"/>
      <c r="BI52" s="301"/>
      <c r="BJ52" s="301"/>
      <c r="BK52" s="301"/>
      <c r="BL52" s="301"/>
      <c r="BM52" s="301"/>
      <c r="BN52" s="301"/>
      <c r="BO52" s="301"/>
      <c r="BP52" s="301"/>
      <c r="BQ52" s="304"/>
      <c r="BR52" s="304"/>
      <c r="BS52" s="304"/>
      <c r="BT52" s="304"/>
      <c r="BU52" s="304"/>
      <c r="BV52" s="304"/>
      <c r="BW52" s="304"/>
      <c r="BX52" s="304"/>
      <c r="BY52" s="304"/>
      <c r="BZ52" s="23"/>
    </row>
    <row r="53" spans="1:78" ht="6" customHeight="1">
      <c r="A53" s="26"/>
      <c r="B53" s="26"/>
      <c r="C53" s="284"/>
      <c r="D53" s="285"/>
      <c r="E53" s="285"/>
      <c r="F53" s="285"/>
      <c r="G53" s="285"/>
      <c r="H53" s="285"/>
      <c r="I53" s="285"/>
      <c r="J53" s="285"/>
      <c r="K53" s="285"/>
      <c r="L53" s="285"/>
      <c r="M53" s="285"/>
      <c r="N53" s="292"/>
      <c r="O53" s="293"/>
      <c r="P53" s="293"/>
      <c r="Q53" s="293"/>
      <c r="R53" s="293"/>
      <c r="S53" s="293"/>
      <c r="T53" s="293"/>
      <c r="U53" s="293"/>
      <c r="V53" s="293"/>
      <c r="W53" s="294"/>
      <c r="X53" s="302"/>
      <c r="Y53" s="303"/>
      <c r="Z53" s="303"/>
      <c r="AA53" s="303"/>
      <c r="AB53" s="303"/>
      <c r="AC53" s="303"/>
      <c r="AD53" s="303"/>
      <c r="AE53" s="303"/>
      <c r="AF53" s="303"/>
      <c r="AG53" s="302"/>
      <c r="AH53" s="303"/>
      <c r="AI53" s="303"/>
      <c r="AJ53" s="303"/>
      <c r="AK53" s="303"/>
      <c r="AL53" s="303"/>
      <c r="AM53" s="303"/>
      <c r="AN53" s="303"/>
      <c r="AO53" s="303"/>
      <c r="AP53" s="302"/>
      <c r="AQ53" s="303"/>
      <c r="AR53" s="303"/>
      <c r="AS53" s="303"/>
      <c r="AT53" s="303"/>
      <c r="AU53" s="303"/>
      <c r="AV53" s="303"/>
      <c r="AW53" s="303"/>
      <c r="AX53" s="303"/>
      <c r="AY53" s="302"/>
      <c r="AZ53" s="303"/>
      <c r="BA53" s="303"/>
      <c r="BB53" s="303"/>
      <c r="BC53" s="303"/>
      <c r="BD53" s="303"/>
      <c r="BE53" s="303"/>
      <c r="BF53" s="303"/>
      <c r="BG53" s="303"/>
      <c r="BH53" s="302"/>
      <c r="BI53" s="303"/>
      <c r="BJ53" s="303"/>
      <c r="BK53" s="303"/>
      <c r="BL53" s="303"/>
      <c r="BM53" s="303"/>
      <c r="BN53" s="303"/>
      <c r="BO53" s="303"/>
      <c r="BP53" s="303"/>
      <c r="BQ53" s="304"/>
      <c r="BR53" s="304"/>
      <c r="BS53" s="304"/>
      <c r="BT53" s="304"/>
      <c r="BU53" s="304"/>
      <c r="BV53" s="304"/>
      <c r="BW53" s="304"/>
      <c r="BX53" s="304"/>
      <c r="BY53" s="304"/>
      <c r="BZ53" s="23"/>
    </row>
    <row r="54" spans="1:78" ht="6.75" customHeight="1">
      <c r="A54" s="26"/>
      <c r="B54" s="26"/>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18"/>
      <c r="BY54" s="18"/>
      <c r="BZ54" s="23"/>
    </row>
    <row r="55" spans="1:78" ht="6.75" customHeight="1">
      <c r="A55" s="24"/>
      <c r="B55" s="24"/>
      <c r="C55" s="305" t="s">
        <v>28</v>
      </c>
      <c r="D55" s="305"/>
      <c r="E55" s="305"/>
      <c r="F55" s="305"/>
      <c r="G55" s="272"/>
      <c r="H55" s="273"/>
      <c r="I55" s="273"/>
      <c r="J55" s="273"/>
      <c r="K55" s="273"/>
      <c r="L55" s="273"/>
      <c r="M55" s="274"/>
      <c r="N55" s="268" t="s">
        <v>127</v>
      </c>
      <c r="O55" s="269"/>
      <c r="P55" s="269"/>
      <c r="Q55" s="269"/>
      <c r="R55" s="269"/>
      <c r="S55" s="269"/>
      <c r="T55" s="269"/>
      <c r="U55" s="269"/>
      <c r="V55" s="269"/>
      <c r="W55" s="269"/>
      <c r="X55" s="269"/>
      <c r="Y55" s="269"/>
      <c r="Z55" s="269"/>
      <c r="AA55" s="269"/>
      <c r="AB55" s="269"/>
      <c r="AC55" s="269"/>
      <c r="AD55" s="269"/>
      <c r="AE55" s="269"/>
      <c r="AF55" s="269"/>
      <c r="AG55" s="269"/>
      <c r="AH55" s="278"/>
      <c r="AI55" s="268" t="s">
        <v>30</v>
      </c>
      <c r="AJ55" s="269"/>
      <c r="AK55" s="269"/>
      <c r="AL55" s="269"/>
      <c r="AM55" s="269"/>
      <c r="AN55" s="269"/>
      <c r="AO55" s="269"/>
      <c r="AP55" s="269"/>
      <c r="AQ55" s="269"/>
      <c r="AR55" s="269"/>
      <c r="AS55" s="269"/>
      <c r="AT55" s="269"/>
      <c r="AU55" s="269"/>
      <c r="AV55" s="269"/>
      <c r="AW55" s="269"/>
      <c r="AX55" s="269"/>
      <c r="AY55" s="269"/>
      <c r="AZ55" s="269"/>
      <c r="BA55" s="269"/>
      <c r="BB55" s="269"/>
      <c r="BC55" s="278"/>
      <c r="BD55" s="306" t="s">
        <v>128</v>
      </c>
      <c r="BE55" s="307"/>
      <c r="BF55" s="307"/>
      <c r="BG55" s="307"/>
      <c r="BH55" s="307"/>
      <c r="BI55" s="307"/>
      <c r="BJ55" s="307"/>
      <c r="BK55" s="307"/>
      <c r="BL55" s="307"/>
      <c r="BM55" s="307"/>
      <c r="BN55" s="307"/>
      <c r="BO55" s="307"/>
      <c r="BP55" s="307"/>
      <c r="BQ55" s="307"/>
      <c r="BR55" s="307"/>
      <c r="BS55" s="307"/>
      <c r="BT55" s="307"/>
      <c r="BU55" s="307"/>
      <c r="BV55" s="307"/>
      <c r="BW55" s="307"/>
      <c r="BX55" s="307"/>
      <c r="BY55" s="308"/>
      <c r="BZ55" s="23"/>
    </row>
    <row r="56" spans="1:78" ht="6.75" customHeight="1">
      <c r="A56" s="24"/>
      <c r="B56" s="24"/>
      <c r="C56" s="305"/>
      <c r="D56" s="305"/>
      <c r="E56" s="305"/>
      <c r="F56" s="305"/>
      <c r="G56" s="275"/>
      <c r="H56" s="276"/>
      <c r="I56" s="276"/>
      <c r="J56" s="276"/>
      <c r="K56" s="276"/>
      <c r="L56" s="276"/>
      <c r="M56" s="277"/>
      <c r="N56" s="270"/>
      <c r="O56" s="271"/>
      <c r="P56" s="271"/>
      <c r="Q56" s="271"/>
      <c r="R56" s="271"/>
      <c r="S56" s="271"/>
      <c r="T56" s="271"/>
      <c r="U56" s="271"/>
      <c r="V56" s="271"/>
      <c r="W56" s="271"/>
      <c r="X56" s="271"/>
      <c r="Y56" s="271"/>
      <c r="Z56" s="271"/>
      <c r="AA56" s="271"/>
      <c r="AB56" s="271"/>
      <c r="AC56" s="271"/>
      <c r="AD56" s="271"/>
      <c r="AE56" s="271"/>
      <c r="AF56" s="271"/>
      <c r="AG56" s="271"/>
      <c r="AH56" s="279"/>
      <c r="AI56" s="270"/>
      <c r="AJ56" s="271"/>
      <c r="AK56" s="271"/>
      <c r="AL56" s="271"/>
      <c r="AM56" s="271"/>
      <c r="AN56" s="271"/>
      <c r="AO56" s="271"/>
      <c r="AP56" s="271"/>
      <c r="AQ56" s="271"/>
      <c r="AR56" s="271"/>
      <c r="AS56" s="271"/>
      <c r="AT56" s="271"/>
      <c r="AU56" s="271"/>
      <c r="AV56" s="271"/>
      <c r="AW56" s="271"/>
      <c r="AX56" s="271"/>
      <c r="AY56" s="271"/>
      <c r="AZ56" s="271"/>
      <c r="BA56" s="271"/>
      <c r="BB56" s="271"/>
      <c r="BC56" s="279"/>
      <c r="BD56" s="309"/>
      <c r="BE56" s="310"/>
      <c r="BF56" s="310"/>
      <c r="BG56" s="310"/>
      <c r="BH56" s="310"/>
      <c r="BI56" s="310"/>
      <c r="BJ56" s="310"/>
      <c r="BK56" s="310"/>
      <c r="BL56" s="310"/>
      <c r="BM56" s="310"/>
      <c r="BN56" s="310"/>
      <c r="BO56" s="310"/>
      <c r="BP56" s="310"/>
      <c r="BQ56" s="310"/>
      <c r="BR56" s="310"/>
      <c r="BS56" s="310"/>
      <c r="BT56" s="310"/>
      <c r="BU56" s="310"/>
      <c r="BV56" s="310"/>
      <c r="BW56" s="310"/>
      <c r="BX56" s="310"/>
      <c r="BY56" s="311"/>
      <c r="BZ56" s="23"/>
    </row>
    <row r="57" spans="1:78" ht="6.75" customHeight="1">
      <c r="A57" s="25"/>
      <c r="B57" s="25"/>
      <c r="C57" s="304" t="s">
        <v>77</v>
      </c>
      <c r="D57" s="304"/>
      <c r="E57" s="304"/>
      <c r="F57" s="304"/>
      <c r="G57" s="312"/>
      <c r="H57" s="313"/>
      <c r="I57" s="313"/>
      <c r="J57" s="313"/>
      <c r="K57" s="313"/>
      <c r="L57" s="313"/>
      <c r="M57" s="314"/>
      <c r="N57" s="321" t="str">
        <f>'支給申請額算定シート（Ⅱ．統合関係医療機関）'!B$3&amp;""</f>
        <v/>
      </c>
      <c r="O57" s="321"/>
      <c r="P57" s="321"/>
      <c r="Q57" s="321"/>
      <c r="R57" s="321"/>
      <c r="S57" s="321"/>
      <c r="T57" s="321"/>
      <c r="U57" s="321"/>
      <c r="V57" s="321"/>
      <c r="W57" s="321"/>
      <c r="X57" s="321"/>
      <c r="Y57" s="321"/>
      <c r="Z57" s="321"/>
      <c r="AA57" s="321"/>
      <c r="AB57" s="321"/>
      <c r="AC57" s="321"/>
      <c r="AD57" s="321"/>
      <c r="AE57" s="321"/>
      <c r="AF57" s="321"/>
      <c r="AG57" s="321"/>
      <c r="AH57" s="321"/>
      <c r="AI57" s="321" t="str">
        <f>'支給申請額算定シート（Ⅱ．統合関係医療機関）'!C$3&amp;""</f>
        <v/>
      </c>
      <c r="AJ57" s="321"/>
      <c r="AK57" s="321"/>
      <c r="AL57" s="321"/>
      <c r="AM57" s="321"/>
      <c r="AN57" s="321"/>
      <c r="AO57" s="321"/>
      <c r="AP57" s="321"/>
      <c r="AQ57" s="321"/>
      <c r="AR57" s="321"/>
      <c r="AS57" s="321"/>
      <c r="AT57" s="321"/>
      <c r="AU57" s="321"/>
      <c r="AV57" s="321"/>
      <c r="AW57" s="321"/>
      <c r="AX57" s="321"/>
      <c r="AY57" s="321"/>
      <c r="AZ57" s="321"/>
      <c r="BA57" s="321"/>
      <c r="BB57" s="321"/>
      <c r="BC57" s="321"/>
      <c r="BD57" s="321" t="str">
        <f>'支給申請額算定シート（Ⅱ．統合関係医療機関）'!G$3&amp;""</f>
        <v/>
      </c>
      <c r="BE57" s="321"/>
      <c r="BF57" s="321"/>
      <c r="BG57" s="321"/>
      <c r="BH57" s="321"/>
      <c r="BI57" s="321"/>
      <c r="BJ57" s="321"/>
      <c r="BK57" s="321"/>
      <c r="BL57" s="321"/>
      <c r="BM57" s="321"/>
      <c r="BN57" s="321"/>
      <c r="BO57" s="321"/>
      <c r="BP57" s="321"/>
      <c r="BQ57" s="321"/>
      <c r="BR57" s="321"/>
      <c r="BS57" s="321"/>
      <c r="BT57" s="321"/>
      <c r="BU57" s="321"/>
      <c r="BV57" s="321"/>
      <c r="BW57" s="321"/>
      <c r="BX57" s="321"/>
      <c r="BY57" s="321"/>
      <c r="BZ57" s="23"/>
    </row>
    <row r="58" spans="1:78" ht="6.75" customHeight="1">
      <c r="A58" s="25"/>
      <c r="B58" s="25"/>
      <c r="C58" s="304"/>
      <c r="D58" s="304"/>
      <c r="E58" s="304"/>
      <c r="F58" s="304"/>
      <c r="G58" s="315"/>
      <c r="H58" s="316"/>
      <c r="I58" s="316"/>
      <c r="J58" s="316"/>
      <c r="K58" s="316"/>
      <c r="L58" s="316"/>
      <c r="M58" s="317"/>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M58" s="321"/>
      <c r="AN58" s="321"/>
      <c r="AO58" s="321"/>
      <c r="AP58" s="321"/>
      <c r="AQ58" s="321"/>
      <c r="AR58" s="321"/>
      <c r="AS58" s="321"/>
      <c r="AT58" s="321"/>
      <c r="AU58" s="321"/>
      <c r="AV58" s="321"/>
      <c r="AW58" s="321"/>
      <c r="AX58" s="321"/>
      <c r="AY58" s="321"/>
      <c r="AZ58" s="321"/>
      <c r="BA58" s="321"/>
      <c r="BB58" s="321"/>
      <c r="BC58" s="321"/>
      <c r="BD58" s="321"/>
      <c r="BE58" s="321"/>
      <c r="BF58" s="321"/>
      <c r="BG58" s="321"/>
      <c r="BH58" s="321"/>
      <c r="BI58" s="321"/>
      <c r="BJ58" s="321"/>
      <c r="BK58" s="321"/>
      <c r="BL58" s="321"/>
      <c r="BM58" s="321"/>
      <c r="BN58" s="321"/>
      <c r="BO58" s="321"/>
      <c r="BP58" s="321"/>
      <c r="BQ58" s="321"/>
      <c r="BR58" s="321"/>
      <c r="BS58" s="321"/>
      <c r="BT58" s="321"/>
      <c r="BU58" s="321"/>
      <c r="BV58" s="321"/>
      <c r="BW58" s="321"/>
      <c r="BX58" s="321"/>
      <c r="BY58" s="321"/>
      <c r="BZ58" s="23"/>
    </row>
    <row r="59" spans="1:78" ht="6.75" customHeight="1">
      <c r="A59" s="25"/>
      <c r="B59" s="25"/>
      <c r="C59" s="304"/>
      <c r="D59" s="304"/>
      <c r="E59" s="304"/>
      <c r="F59" s="304"/>
      <c r="G59" s="318"/>
      <c r="H59" s="319"/>
      <c r="I59" s="319"/>
      <c r="J59" s="319"/>
      <c r="K59" s="319"/>
      <c r="L59" s="319"/>
      <c r="M59" s="320"/>
      <c r="N59" s="322"/>
      <c r="O59" s="322"/>
      <c r="P59" s="322"/>
      <c r="Q59" s="322"/>
      <c r="R59" s="322"/>
      <c r="S59" s="322"/>
      <c r="T59" s="322"/>
      <c r="U59" s="322"/>
      <c r="V59" s="322"/>
      <c r="W59" s="322"/>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V59" s="322"/>
      <c r="AW59" s="322"/>
      <c r="AX59" s="322"/>
      <c r="AY59" s="322"/>
      <c r="AZ59" s="322"/>
      <c r="BA59" s="322"/>
      <c r="BB59" s="322"/>
      <c r="BC59" s="322"/>
      <c r="BD59" s="322"/>
      <c r="BE59" s="322"/>
      <c r="BF59" s="322"/>
      <c r="BG59" s="322"/>
      <c r="BH59" s="322"/>
      <c r="BI59" s="322"/>
      <c r="BJ59" s="322"/>
      <c r="BK59" s="322"/>
      <c r="BL59" s="322"/>
      <c r="BM59" s="322"/>
      <c r="BN59" s="322"/>
      <c r="BO59" s="322"/>
      <c r="BP59" s="322"/>
      <c r="BQ59" s="322"/>
      <c r="BR59" s="322"/>
      <c r="BS59" s="322"/>
      <c r="BT59" s="322"/>
      <c r="BU59" s="322"/>
      <c r="BV59" s="322"/>
      <c r="BW59" s="322"/>
      <c r="BX59" s="322"/>
      <c r="BY59" s="322"/>
      <c r="BZ59" s="23"/>
    </row>
    <row r="60" spans="1:78" ht="6.75" customHeight="1">
      <c r="A60" s="26"/>
      <c r="B60" s="26"/>
      <c r="C60" s="268" t="s">
        <v>33</v>
      </c>
      <c r="D60" s="269"/>
      <c r="E60" s="269"/>
      <c r="F60" s="269"/>
      <c r="G60" s="269"/>
      <c r="H60" s="269"/>
      <c r="I60" s="269"/>
      <c r="J60" s="269"/>
      <c r="K60" s="269"/>
      <c r="L60" s="269"/>
      <c r="M60" s="269"/>
      <c r="N60" s="272" t="s">
        <v>39</v>
      </c>
      <c r="O60" s="273"/>
      <c r="P60" s="273"/>
      <c r="Q60" s="273"/>
      <c r="R60" s="273"/>
      <c r="S60" s="273"/>
      <c r="T60" s="273"/>
      <c r="U60" s="273"/>
      <c r="V60" s="273"/>
      <c r="W60" s="274"/>
      <c r="X60" s="268" t="s">
        <v>66</v>
      </c>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Y60" s="269"/>
      <c r="AZ60" s="269"/>
      <c r="BA60" s="269"/>
      <c r="BB60" s="269"/>
      <c r="BC60" s="269"/>
      <c r="BD60" s="269"/>
      <c r="BE60" s="269"/>
      <c r="BF60" s="269"/>
      <c r="BG60" s="269"/>
      <c r="BH60" s="269"/>
      <c r="BI60" s="269"/>
      <c r="BJ60" s="269"/>
      <c r="BK60" s="269"/>
      <c r="BL60" s="269"/>
      <c r="BM60" s="269"/>
      <c r="BN60" s="269"/>
      <c r="BO60" s="269"/>
      <c r="BP60" s="269"/>
      <c r="BQ60" s="269"/>
      <c r="BR60" s="269"/>
      <c r="BS60" s="269"/>
      <c r="BT60" s="269"/>
      <c r="BU60" s="269"/>
      <c r="BV60" s="269"/>
      <c r="BW60" s="269"/>
      <c r="BX60" s="269"/>
      <c r="BY60" s="278"/>
      <c r="BZ60" s="23"/>
    </row>
    <row r="61" spans="1:78" ht="6.75" customHeight="1">
      <c r="A61" s="26"/>
      <c r="B61" s="26"/>
      <c r="C61" s="270"/>
      <c r="D61" s="271"/>
      <c r="E61" s="271"/>
      <c r="F61" s="271"/>
      <c r="G61" s="271"/>
      <c r="H61" s="271"/>
      <c r="I61" s="271"/>
      <c r="J61" s="271"/>
      <c r="K61" s="271"/>
      <c r="L61" s="271"/>
      <c r="M61" s="271"/>
      <c r="N61" s="275"/>
      <c r="O61" s="276"/>
      <c r="P61" s="276"/>
      <c r="Q61" s="276"/>
      <c r="R61" s="276"/>
      <c r="S61" s="276"/>
      <c r="T61" s="276"/>
      <c r="U61" s="276"/>
      <c r="V61" s="276"/>
      <c r="W61" s="277"/>
      <c r="X61" s="270"/>
      <c r="Y61" s="271"/>
      <c r="Z61" s="271"/>
      <c r="AA61" s="271"/>
      <c r="AB61" s="271"/>
      <c r="AC61" s="271"/>
      <c r="AD61" s="271"/>
      <c r="AE61" s="271"/>
      <c r="AF61" s="271"/>
      <c r="AG61" s="271"/>
      <c r="AH61" s="271"/>
      <c r="AI61" s="271"/>
      <c r="AJ61" s="271"/>
      <c r="AK61" s="271"/>
      <c r="AL61" s="271"/>
      <c r="AM61" s="271"/>
      <c r="AN61" s="271"/>
      <c r="AO61" s="271"/>
      <c r="AP61" s="271"/>
      <c r="AQ61" s="271"/>
      <c r="AR61" s="271"/>
      <c r="AS61" s="271"/>
      <c r="AT61" s="271"/>
      <c r="AU61" s="271"/>
      <c r="AV61" s="271"/>
      <c r="AW61" s="271"/>
      <c r="AX61" s="271"/>
      <c r="AY61" s="271"/>
      <c r="AZ61" s="271"/>
      <c r="BA61" s="271"/>
      <c r="BB61" s="271"/>
      <c r="BC61" s="271"/>
      <c r="BD61" s="271"/>
      <c r="BE61" s="271"/>
      <c r="BF61" s="271"/>
      <c r="BG61" s="271"/>
      <c r="BH61" s="271"/>
      <c r="BI61" s="271"/>
      <c r="BJ61" s="271"/>
      <c r="BK61" s="271"/>
      <c r="BL61" s="271"/>
      <c r="BM61" s="271"/>
      <c r="BN61" s="271"/>
      <c r="BO61" s="271"/>
      <c r="BP61" s="271"/>
      <c r="BQ61" s="271"/>
      <c r="BR61" s="271"/>
      <c r="BS61" s="271"/>
      <c r="BT61" s="271"/>
      <c r="BU61" s="271"/>
      <c r="BV61" s="271"/>
      <c r="BW61" s="271"/>
      <c r="BX61" s="271"/>
      <c r="BY61" s="279"/>
      <c r="BZ61" s="23"/>
    </row>
    <row r="62" spans="1:78" ht="6.75" customHeight="1">
      <c r="A62" s="26"/>
      <c r="B62" s="26"/>
      <c r="C62" s="280" t="str">
        <f>'支給申請額算定シート（Ⅱ．統合関係医療機関）'!B$5&amp;""</f>
        <v/>
      </c>
      <c r="D62" s="281"/>
      <c r="E62" s="281"/>
      <c r="F62" s="281"/>
      <c r="G62" s="281"/>
      <c r="H62" s="281"/>
      <c r="I62" s="281"/>
      <c r="J62" s="281"/>
      <c r="K62" s="281"/>
      <c r="L62" s="281"/>
      <c r="M62" s="281"/>
      <c r="N62" s="286" t="str">
        <f>'支給申請額算定シート（Ⅱ．統合関係医療機関）'!C$5&amp;""</f>
        <v/>
      </c>
      <c r="O62" s="287"/>
      <c r="P62" s="287"/>
      <c r="Q62" s="287"/>
      <c r="R62" s="287"/>
      <c r="S62" s="287"/>
      <c r="T62" s="287"/>
      <c r="U62" s="287"/>
      <c r="V62" s="287"/>
      <c r="W62" s="288"/>
      <c r="X62" s="268" t="s">
        <v>31</v>
      </c>
      <c r="Y62" s="269"/>
      <c r="Z62" s="269"/>
      <c r="AA62" s="269"/>
      <c r="AB62" s="269"/>
      <c r="AC62" s="269"/>
      <c r="AD62" s="269"/>
      <c r="AE62" s="269"/>
      <c r="AF62" s="269"/>
      <c r="AG62" s="27"/>
      <c r="AH62" s="27"/>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9"/>
      <c r="BZ62" s="23"/>
    </row>
    <row r="63" spans="1:78" ht="6.75" customHeight="1">
      <c r="A63" s="26"/>
      <c r="B63" s="26"/>
      <c r="C63" s="282"/>
      <c r="D63" s="283"/>
      <c r="E63" s="283"/>
      <c r="F63" s="283"/>
      <c r="G63" s="283"/>
      <c r="H63" s="283"/>
      <c r="I63" s="283"/>
      <c r="J63" s="283"/>
      <c r="K63" s="283"/>
      <c r="L63" s="283"/>
      <c r="M63" s="283"/>
      <c r="N63" s="289"/>
      <c r="O63" s="290"/>
      <c r="P63" s="290"/>
      <c r="Q63" s="290"/>
      <c r="R63" s="290"/>
      <c r="S63" s="290"/>
      <c r="T63" s="290"/>
      <c r="U63" s="290"/>
      <c r="V63" s="290"/>
      <c r="W63" s="291"/>
      <c r="X63" s="295"/>
      <c r="Y63" s="296"/>
      <c r="Z63" s="296"/>
      <c r="AA63" s="296"/>
      <c r="AB63" s="296"/>
      <c r="AC63" s="296"/>
      <c r="AD63" s="296"/>
      <c r="AE63" s="296"/>
      <c r="AF63" s="296"/>
      <c r="AG63" s="297" t="s">
        <v>34</v>
      </c>
      <c r="AH63" s="297"/>
      <c r="AI63" s="297"/>
      <c r="AJ63" s="297"/>
      <c r="AK63" s="297"/>
      <c r="AL63" s="297"/>
      <c r="AM63" s="297"/>
      <c r="AN63" s="297"/>
      <c r="AO63" s="297"/>
      <c r="AP63" s="297" t="s">
        <v>35</v>
      </c>
      <c r="AQ63" s="297"/>
      <c r="AR63" s="297"/>
      <c r="AS63" s="297"/>
      <c r="AT63" s="297"/>
      <c r="AU63" s="297"/>
      <c r="AV63" s="297"/>
      <c r="AW63" s="297"/>
      <c r="AX63" s="297"/>
      <c r="AY63" s="297" t="s">
        <v>36</v>
      </c>
      <c r="AZ63" s="297"/>
      <c r="BA63" s="297"/>
      <c r="BB63" s="297"/>
      <c r="BC63" s="297"/>
      <c r="BD63" s="297"/>
      <c r="BE63" s="297"/>
      <c r="BF63" s="297"/>
      <c r="BG63" s="297"/>
      <c r="BH63" s="297" t="s">
        <v>37</v>
      </c>
      <c r="BI63" s="297"/>
      <c r="BJ63" s="297"/>
      <c r="BK63" s="297"/>
      <c r="BL63" s="297"/>
      <c r="BM63" s="297"/>
      <c r="BN63" s="297"/>
      <c r="BO63" s="297"/>
      <c r="BP63" s="297"/>
      <c r="BQ63" s="297" t="s">
        <v>38</v>
      </c>
      <c r="BR63" s="297"/>
      <c r="BS63" s="297"/>
      <c r="BT63" s="297"/>
      <c r="BU63" s="297"/>
      <c r="BV63" s="297"/>
      <c r="BW63" s="297"/>
      <c r="BX63" s="297"/>
      <c r="BY63" s="297"/>
      <c r="BZ63" s="23"/>
    </row>
    <row r="64" spans="1:78" ht="6.75" customHeight="1">
      <c r="A64" s="26"/>
      <c r="B64" s="26"/>
      <c r="C64" s="282"/>
      <c r="D64" s="283"/>
      <c r="E64" s="283"/>
      <c r="F64" s="283"/>
      <c r="G64" s="283"/>
      <c r="H64" s="283"/>
      <c r="I64" s="283"/>
      <c r="J64" s="283"/>
      <c r="K64" s="283"/>
      <c r="L64" s="283"/>
      <c r="M64" s="283"/>
      <c r="N64" s="289"/>
      <c r="O64" s="290"/>
      <c r="P64" s="290"/>
      <c r="Q64" s="290"/>
      <c r="R64" s="290"/>
      <c r="S64" s="290"/>
      <c r="T64" s="290"/>
      <c r="U64" s="290"/>
      <c r="V64" s="290"/>
      <c r="W64" s="291"/>
      <c r="X64" s="270"/>
      <c r="Y64" s="271"/>
      <c r="Z64" s="271"/>
      <c r="AA64" s="271"/>
      <c r="AB64" s="271"/>
      <c r="AC64" s="271"/>
      <c r="AD64" s="271"/>
      <c r="AE64" s="271"/>
      <c r="AF64" s="271"/>
      <c r="AG64" s="297"/>
      <c r="AH64" s="297"/>
      <c r="AI64" s="297"/>
      <c r="AJ64" s="297"/>
      <c r="AK64" s="297"/>
      <c r="AL64" s="297"/>
      <c r="AM64" s="297"/>
      <c r="AN64" s="297"/>
      <c r="AO64" s="297"/>
      <c r="AP64" s="297"/>
      <c r="AQ64" s="297"/>
      <c r="AR64" s="297"/>
      <c r="AS64" s="297"/>
      <c r="AT64" s="297"/>
      <c r="AU64" s="297"/>
      <c r="AV64" s="297"/>
      <c r="AW64" s="297"/>
      <c r="AX64" s="297"/>
      <c r="AY64" s="297"/>
      <c r="AZ64" s="297"/>
      <c r="BA64" s="297"/>
      <c r="BB64" s="297"/>
      <c r="BC64" s="297"/>
      <c r="BD64" s="297"/>
      <c r="BE64" s="297"/>
      <c r="BF64" s="297"/>
      <c r="BG64" s="297"/>
      <c r="BH64" s="297"/>
      <c r="BI64" s="297"/>
      <c r="BJ64" s="297"/>
      <c r="BK64" s="297"/>
      <c r="BL64" s="297"/>
      <c r="BM64" s="297"/>
      <c r="BN64" s="297"/>
      <c r="BO64" s="297"/>
      <c r="BP64" s="297"/>
      <c r="BQ64" s="297"/>
      <c r="BR64" s="297"/>
      <c r="BS64" s="297"/>
      <c r="BT64" s="297"/>
      <c r="BU64" s="297"/>
      <c r="BV64" s="297"/>
      <c r="BW64" s="297"/>
      <c r="BX64" s="297"/>
      <c r="BY64" s="297"/>
      <c r="BZ64" s="23"/>
    </row>
    <row r="65" spans="1:78" ht="6" customHeight="1">
      <c r="A65" s="26"/>
      <c r="B65" s="26"/>
      <c r="C65" s="282"/>
      <c r="D65" s="283"/>
      <c r="E65" s="283"/>
      <c r="F65" s="283"/>
      <c r="G65" s="283"/>
      <c r="H65" s="283"/>
      <c r="I65" s="283"/>
      <c r="J65" s="283"/>
      <c r="K65" s="283"/>
      <c r="L65" s="283"/>
      <c r="M65" s="283"/>
      <c r="N65" s="289"/>
      <c r="O65" s="290"/>
      <c r="P65" s="290"/>
      <c r="Q65" s="290"/>
      <c r="R65" s="290"/>
      <c r="S65" s="290"/>
      <c r="T65" s="290"/>
      <c r="U65" s="290"/>
      <c r="V65" s="290"/>
      <c r="W65" s="291"/>
      <c r="X65" s="298">
        <f>SUM(AG65:BY67)</f>
        <v>0</v>
      </c>
      <c r="Y65" s="299"/>
      <c r="Z65" s="299"/>
      <c r="AA65" s="299"/>
      <c r="AB65" s="299"/>
      <c r="AC65" s="299"/>
      <c r="AD65" s="299"/>
      <c r="AE65" s="299"/>
      <c r="AF65" s="299"/>
      <c r="AG65" s="298">
        <f>'支給申請額算定シート（Ⅱ．統合関係医療機関）'!C$11</f>
        <v>0</v>
      </c>
      <c r="AH65" s="299"/>
      <c r="AI65" s="299"/>
      <c r="AJ65" s="299"/>
      <c r="AK65" s="299"/>
      <c r="AL65" s="299"/>
      <c r="AM65" s="299"/>
      <c r="AN65" s="299"/>
      <c r="AO65" s="299"/>
      <c r="AP65" s="298">
        <f>'支給申請額算定シート（Ⅱ．統合関係医療機関）'!D$11</f>
        <v>0</v>
      </c>
      <c r="AQ65" s="299"/>
      <c r="AR65" s="299"/>
      <c r="AS65" s="299"/>
      <c r="AT65" s="299"/>
      <c r="AU65" s="299"/>
      <c r="AV65" s="299"/>
      <c r="AW65" s="299"/>
      <c r="AX65" s="299"/>
      <c r="AY65" s="298">
        <f>'支給申請額算定シート（Ⅱ．統合関係医療機関）'!E$11</f>
        <v>0</v>
      </c>
      <c r="AZ65" s="299"/>
      <c r="BA65" s="299"/>
      <c r="BB65" s="299"/>
      <c r="BC65" s="299"/>
      <c r="BD65" s="299"/>
      <c r="BE65" s="299"/>
      <c r="BF65" s="299"/>
      <c r="BG65" s="299"/>
      <c r="BH65" s="298">
        <f>'支給申請額算定シート（Ⅱ．統合関係医療機関）'!F$11</f>
        <v>0</v>
      </c>
      <c r="BI65" s="299"/>
      <c r="BJ65" s="299"/>
      <c r="BK65" s="299"/>
      <c r="BL65" s="299"/>
      <c r="BM65" s="299"/>
      <c r="BN65" s="299"/>
      <c r="BO65" s="299"/>
      <c r="BP65" s="299"/>
      <c r="BQ65" s="304">
        <f>'支給申請額算定シート（Ⅱ．統合関係医療機関）'!G$11</f>
        <v>0</v>
      </c>
      <c r="BR65" s="304"/>
      <c r="BS65" s="304"/>
      <c r="BT65" s="304"/>
      <c r="BU65" s="304"/>
      <c r="BV65" s="304"/>
      <c r="BW65" s="304"/>
      <c r="BX65" s="304"/>
      <c r="BY65" s="304"/>
      <c r="BZ65" s="23"/>
    </row>
    <row r="66" spans="1:78" ht="6" customHeight="1">
      <c r="A66" s="26"/>
      <c r="B66" s="26"/>
      <c r="C66" s="282"/>
      <c r="D66" s="283"/>
      <c r="E66" s="283"/>
      <c r="F66" s="283"/>
      <c r="G66" s="283"/>
      <c r="H66" s="283"/>
      <c r="I66" s="283"/>
      <c r="J66" s="283"/>
      <c r="K66" s="283"/>
      <c r="L66" s="283"/>
      <c r="M66" s="283"/>
      <c r="N66" s="289"/>
      <c r="O66" s="290"/>
      <c r="P66" s="290"/>
      <c r="Q66" s="290"/>
      <c r="R66" s="290"/>
      <c r="S66" s="290"/>
      <c r="T66" s="290"/>
      <c r="U66" s="290"/>
      <c r="V66" s="290"/>
      <c r="W66" s="291"/>
      <c r="X66" s="300"/>
      <c r="Y66" s="301"/>
      <c r="Z66" s="301"/>
      <c r="AA66" s="301"/>
      <c r="AB66" s="301"/>
      <c r="AC66" s="301"/>
      <c r="AD66" s="301"/>
      <c r="AE66" s="301"/>
      <c r="AF66" s="301"/>
      <c r="AG66" s="300"/>
      <c r="AH66" s="301"/>
      <c r="AI66" s="301"/>
      <c r="AJ66" s="301"/>
      <c r="AK66" s="301"/>
      <c r="AL66" s="301"/>
      <c r="AM66" s="301"/>
      <c r="AN66" s="301"/>
      <c r="AO66" s="301"/>
      <c r="AP66" s="300"/>
      <c r="AQ66" s="301"/>
      <c r="AR66" s="301"/>
      <c r="AS66" s="301"/>
      <c r="AT66" s="301"/>
      <c r="AU66" s="301"/>
      <c r="AV66" s="301"/>
      <c r="AW66" s="301"/>
      <c r="AX66" s="301"/>
      <c r="AY66" s="300"/>
      <c r="AZ66" s="301"/>
      <c r="BA66" s="301"/>
      <c r="BB66" s="301"/>
      <c r="BC66" s="301"/>
      <c r="BD66" s="301"/>
      <c r="BE66" s="301"/>
      <c r="BF66" s="301"/>
      <c r="BG66" s="301"/>
      <c r="BH66" s="300"/>
      <c r="BI66" s="301"/>
      <c r="BJ66" s="301"/>
      <c r="BK66" s="301"/>
      <c r="BL66" s="301"/>
      <c r="BM66" s="301"/>
      <c r="BN66" s="301"/>
      <c r="BO66" s="301"/>
      <c r="BP66" s="301"/>
      <c r="BQ66" s="304"/>
      <c r="BR66" s="304"/>
      <c r="BS66" s="304"/>
      <c r="BT66" s="304"/>
      <c r="BU66" s="304"/>
      <c r="BV66" s="304"/>
      <c r="BW66" s="304"/>
      <c r="BX66" s="304"/>
      <c r="BY66" s="304"/>
      <c r="BZ66" s="23"/>
    </row>
    <row r="67" spans="1:78" ht="6" customHeight="1">
      <c r="A67" s="26"/>
      <c r="B67" s="26"/>
      <c r="C67" s="284"/>
      <c r="D67" s="285"/>
      <c r="E67" s="285"/>
      <c r="F67" s="285"/>
      <c r="G67" s="285"/>
      <c r="H67" s="285"/>
      <c r="I67" s="285"/>
      <c r="J67" s="285"/>
      <c r="K67" s="285"/>
      <c r="L67" s="285"/>
      <c r="M67" s="285"/>
      <c r="N67" s="292"/>
      <c r="O67" s="293"/>
      <c r="P67" s="293"/>
      <c r="Q67" s="293"/>
      <c r="R67" s="293"/>
      <c r="S67" s="293"/>
      <c r="T67" s="293"/>
      <c r="U67" s="293"/>
      <c r="V67" s="293"/>
      <c r="W67" s="294"/>
      <c r="X67" s="302"/>
      <c r="Y67" s="303"/>
      <c r="Z67" s="303"/>
      <c r="AA67" s="303"/>
      <c r="AB67" s="303"/>
      <c r="AC67" s="303"/>
      <c r="AD67" s="303"/>
      <c r="AE67" s="303"/>
      <c r="AF67" s="303"/>
      <c r="AG67" s="302"/>
      <c r="AH67" s="303"/>
      <c r="AI67" s="303"/>
      <c r="AJ67" s="303"/>
      <c r="AK67" s="303"/>
      <c r="AL67" s="303"/>
      <c r="AM67" s="303"/>
      <c r="AN67" s="303"/>
      <c r="AO67" s="303"/>
      <c r="AP67" s="302"/>
      <c r="AQ67" s="303"/>
      <c r="AR67" s="303"/>
      <c r="AS67" s="303"/>
      <c r="AT67" s="303"/>
      <c r="AU67" s="303"/>
      <c r="AV67" s="303"/>
      <c r="AW67" s="303"/>
      <c r="AX67" s="303"/>
      <c r="AY67" s="302"/>
      <c r="AZ67" s="303"/>
      <c r="BA67" s="303"/>
      <c r="BB67" s="303"/>
      <c r="BC67" s="303"/>
      <c r="BD67" s="303"/>
      <c r="BE67" s="303"/>
      <c r="BF67" s="303"/>
      <c r="BG67" s="303"/>
      <c r="BH67" s="302"/>
      <c r="BI67" s="303"/>
      <c r="BJ67" s="303"/>
      <c r="BK67" s="303"/>
      <c r="BL67" s="303"/>
      <c r="BM67" s="303"/>
      <c r="BN67" s="303"/>
      <c r="BO67" s="303"/>
      <c r="BP67" s="303"/>
      <c r="BQ67" s="304"/>
      <c r="BR67" s="304"/>
      <c r="BS67" s="304"/>
      <c r="BT67" s="304"/>
      <c r="BU67" s="304"/>
      <c r="BV67" s="304"/>
      <c r="BW67" s="304"/>
      <c r="BX67" s="304"/>
      <c r="BY67" s="304"/>
      <c r="BZ67" s="23"/>
    </row>
    <row r="68" spans="1:78" ht="6.75" customHeight="1">
      <c r="A68" s="26"/>
      <c r="B68" s="26"/>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18"/>
      <c r="BY68" s="18"/>
      <c r="BZ68" s="23"/>
    </row>
    <row r="69" spans="1:78" ht="6.75" customHeight="1">
      <c r="A69" s="24"/>
      <c r="B69" s="24"/>
      <c r="C69" s="305" t="s">
        <v>28</v>
      </c>
      <c r="D69" s="305"/>
      <c r="E69" s="305"/>
      <c r="F69" s="305"/>
      <c r="G69" s="272"/>
      <c r="H69" s="273"/>
      <c r="I69" s="273"/>
      <c r="J69" s="273"/>
      <c r="K69" s="273"/>
      <c r="L69" s="273"/>
      <c r="M69" s="274"/>
      <c r="N69" s="268" t="s">
        <v>127</v>
      </c>
      <c r="O69" s="269"/>
      <c r="P69" s="269"/>
      <c r="Q69" s="269"/>
      <c r="R69" s="269"/>
      <c r="S69" s="269"/>
      <c r="T69" s="269"/>
      <c r="U69" s="269"/>
      <c r="V69" s="269"/>
      <c r="W69" s="269"/>
      <c r="X69" s="269"/>
      <c r="Y69" s="269"/>
      <c r="Z69" s="269"/>
      <c r="AA69" s="269"/>
      <c r="AB69" s="269"/>
      <c r="AC69" s="269"/>
      <c r="AD69" s="269"/>
      <c r="AE69" s="269"/>
      <c r="AF69" s="269"/>
      <c r="AG69" s="269"/>
      <c r="AH69" s="278"/>
      <c r="AI69" s="268" t="s">
        <v>30</v>
      </c>
      <c r="AJ69" s="269"/>
      <c r="AK69" s="269"/>
      <c r="AL69" s="269"/>
      <c r="AM69" s="269"/>
      <c r="AN69" s="269"/>
      <c r="AO69" s="269"/>
      <c r="AP69" s="269"/>
      <c r="AQ69" s="269"/>
      <c r="AR69" s="269"/>
      <c r="AS69" s="269"/>
      <c r="AT69" s="269"/>
      <c r="AU69" s="269"/>
      <c r="AV69" s="269"/>
      <c r="AW69" s="269"/>
      <c r="AX69" s="269"/>
      <c r="AY69" s="269"/>
      <c r="AZ69" s="269"/>
      <c r="BA69" s="269"/>
      <c r="BB69" s="269"/>
      <c r="BC69" s="278"/>
      <c r="BD69" s="306" t="s">
        <v>128</v>
      </c>
      <c r="BE69" s="307"/>
      <c r="BF69" s="307"/>
      <c r="BG69" s="307"/>
      <c r="BH69" s="307"/>
      <c r="BI69" s="307"/>
      <c r="BJ69" s="307"/>
      <c r="BK69" s="307"/>
      <c r="BL69" s="307"/>
      <c r="BM69" s="307"/>
      <c r="BN69" s="307"/>
      <c r="BO69" s="307"/>
      <c r="BP69" s="307"/>
      <c r="BQ69" s="307"/>
      <c r="BR69" s="307"/>
      <c r="BS69" s="307"/>
      <c r="BT69" s="307"/>
      <c r="BU69" s="307"/>
      <c r="BV69" s="307"/>
      <c r="BW69" s="307"/>
      <c r="BX69" s="307"/>
      <c r="BY69" s="308"/>
      <c r="BZ69" s="23"/>
    </row>
    <row r="70" spans="1:78" ht="6.75" customHeight="1">
      <c r="A70" s="24"/>
      <c r="B70" s="24"/>
      <c r="C70" s="305"/>
      <c r="D70" s="305"/>
      <c r="E70" s="305"/>
      <c r="F70" s="305"/>
      <c r="G70" s="275"/>
      <c r="H70" s="276"/>
      <c r="I70" s="276"/>
      <c r="J70" s="276"/>
      <c r="K70" s="276"/>
      <c r="L70" s="276"/>
      <c r="M70" s="277"/>
      <c r="N70" s="270"/>
      <c r="O70" s="271"/>
      <c r="P70" s="271"/>
      <c r="Q70" s="271"/>
      <c r="R70" s="271"/>
      <c r="S70" s="271"/>
      <c r="T70" s="271"/>
      <c r="U70" s="271"/>
      <c r="V70" s="271"/>
      <c r="W70" s="271"/>
      <c r="X70" s="271"/>
      <c r="Y70" s="271"/>
      <c r="Z70" s="271"/>
      <c r="AA70" s="271"/>
      <c r="AB70" s="271"/>
      <c r="AC70" s="271"/>
      <c r="AD70" s="271"/>
      <c r="AE70" s="271"/>
      <c r="AF70" s="271"/>
      <c r="AG70" s="271"/>
      <c r="AH70" s="279"/>
      <c r="AI70" s="270"/>
      <c r="AJ70" s="271"/>
      <c r="AK70" s="271"/>
      <c r="AL70" s="271"/>
      <c r="AM70" s="271"/>
      <c r="AN70" s="271"/>
      <c r="AO70" s="271"/>
      <c r="AP70" s="271"/>
      <c r="AQ70" s="271"/>
      <c r="AR70" s="271"/>
      <c r="AS70" s="271"/>
      <c r="AT70" s="271"/>
      <c r="AU70" s="271"/>
      <c r="AV70" s="271"/>
      <c r="AW70" s="271"/>
      <c r="AX70" s="271"/>
      <c r="AY70" s="271"/>
      <c r="AZ70" s="271"/>
      <c r="BA70" s="271"/>
      <c r="BB70" s="271"/>
      <c r="BC70" s="279"/>
      <c r="BD70" s="309"/>
      <c r="BE70" s="310"/>
      <c r="BF70" s="310"/>
      <c r="BG70" s="310"/>
      <c r="BH70" s="310"/>
      <c r="BI70" s="310"/>
      <c r="BJ70" s="310"/>
      <c r="BK70" s="310"/>
      <c r="BL70" s="310"/>
      <c r="BM70" s="310"/>
      <c r="BN70" s="310"/>
      <c r="BO70" s="310"/>
      <c r="BP70" s="310"/>
      <c r="BQ70" s="310"/>
      <c r="BR70" s="310"/>
      <c r="BS70" s="310"/>
      <c r="BT70" s="310"/>
      <c r="BU70" s="310"/>
      <c r="BV70" s="310"/>
      <c r="BW70" s="310"/>
      <c r="BX70" s="310"/>
      <c r="BY70" s="311"/>
      <c r="BZ70" s="23"/>
    </row>
    <row r="71" spans="1:78" ht="6.75" customHeight="1">
      <c r="A71" s="25"/>
      <c r="B71" s="25"/>
      <c r="C71" s="304" t="s">
        <v>78</v>
      </c>
      <c r="D71" s="304"/>
      <c r="E71" s="304"/>
      <c r="F71" s="304"/>
      <c r="G71" s="312"/>
      <c r="H71" s="313"/>
      <c r="I71" s="313"/>
      <c r="J71" s="313"/>
      <c r="K71" s="313"/>
      <c r="L71" s="313"/>
      <c r="M71" s="314"/>
      <c r="N71" s="321" t="str">
        <f>'支給申請額算定シート（Ⅲ．統合関係医療機関）'!B$3&amp;""</f>
        <v/>
      </c>
      <c r="O71" s="321"/>
      <c r="P71" s="321"/>
      <c r="Q71" s="321"/>
      <c r="R71" s="321"/>
      <c r="S71" s="321"/>
      <c r="T71" s="321"/>
      <c r="U71" s="321"/>
      <c r="V71" s="321"/>
      <c r="W71" s="321"/>
      <c r="X71" s="321"/>
      <c r="Y71" s="321"/>
      <c r="Z71" s="321"/>
      <c r="AA71" s="321"/>
      <c r="AB71" s="321"/>
      <c r="AC71" s="321"/>
      <c r="AD71" s="321"/>
      <c r="AE71" s="321"/>
      <c r="AF71" s="321"/>
      <c r="AG71" s="321"/>
      <c r="AH71" s="321"/>
      <c r="AI71" s="321" t="str">
        <f>'支給申請額算定シート（Ⅲ．統合関係医療機関）'!C$3&amp;""</f>
        <v/>
      </c>
      <c r="AJ71" s="321"/>
      <c r="AK71" s="321"/>
      <c r="AL71" s="321"/>
      <c r="AM71" s="321"/>
      <c r="AN71" s="321"/>
      <c r="AO71" s="321"/>
      <c r="AP71" s="321"/>
      <c r="AQ71" s="321"/>
      <c r="AR71" s="321"/>
      <c r="AS71" s="321"/>
      <c r="AT71" s="321"/>
      <c r="AU71" s="321"/>
      <c r="AV71" s="321"/>
      <c r="AW71" s="321"/>
      <c r="AX71" s="321"/>
      <c r="AY71" s="321"/>
      <c r="AZ71" s="321"/>
      <c r="BA71" s="321"/>
      <c r="BB71" s="321"/>
      <c r="BC71" s="321"/>
      <c r="BD71" s="321" t="str">
        <f>'支給申請額算定シート（Ⅲ．統合関係医療機関）'!G$3&amp;""</f>
        <v/>
      </c>
      <c r="BE71" s="321"/>
      <c r="BF71" s="321"/>
      <c r="BG71" s="321"/>
      <c r="BH71" s="321"/>
      <c r="BI71" s="321"/>
      <c r="BJ71" s="321"/>
      <c r="BK71" s="321"/>
      <c r="BL71" s="321"/>
      <c r="BM71" s="321"/>
      <c r="BN71" s="321"/>
      <c r="BO71" s="321"/>
      <c r="BP71" s="321"/>
      <c r="BQ71" s="321"/>
      <c r="BR71" s="321"/>
      <c r="BS71" s="321"/>
      <c r="BT71" s="321"/>
      <c r="BU71" s="321"/>
      <c r="BV71" s="321"/>
      <c r="BW71" s="321"/>
      <c r="BX71" s="321"/>
      <c r="BY71" s="321"/>
      <c r="BZ71" s="23"/>
    </row>
    <row r="72" spans="1:78" ht="6.75" customHeight="1">
      <c r="A72" s="25"/>
      <c r="B72" s="25"/>
      <c r="C72" s="304"/>
      <c r="D72" s="304"/>
      <c r="E72" s="304"/>
      <c r="F72" s="304"/>
      <c r="G72" s="315"/>
      <c r="H72" s="316"/>
      <c r="I72" s="316"/>
      <c r="J72" s="316"/>
      <c r="K72" s="316"/>
      <c r="L72" s="316"/>
      <c r="M72" s="317"/>
      <c r="N72" s="321"/>
      <c r="O72" s="321"/>
      <c r="P72" s="321"/>
      <c r="Q72" s="321"/>
      <c r="R72" s="321"/>
      <c r="S72" s="321"/>
      <c r="T72" s="321"/>
      <c r="U72" s="321"/>
      <c r="V72" s="321"/>
      <c r="W72" s="321"/>
      <c r="X72" s="321"/>
      <c r="Y72" s="321"/>
      <c r="Z72" s="321"/>
      <c r="AA72" s="321"/>
      <c r="AB72" s="321"/>
      <c r="AC72" s="321"/>
      <c r="AD72" s="321"/>
      <c r="AE72" s="321"/>
      <c r="AF72" s="321"/>
      <c r="AG72" s="321"/>
      <c r="AH72" s="321"/>
      <c r="AI72" s="321"/>
      <c r="AJ72" s="321"/>
      <c r="AK72" s="321"/>
      <c r="AL72" s="321"/>
      <c r="AM72" s="321"/>
      <c r="AN72" s="321"/>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1"/>
      <c r="BP72" s="321"/>
      <c r="BQ72" s="321"/>
      <c r="BR72" s="321"/>
      <c r="BS72" s="321"/>
      <c r="BT72" s="321"/>
      <c r="BU72" s="321"/>
      <c r="BV72" s="321"/>
      <c r="BW72" s="321"/>
      <c r="BX72" s="321"/>
      <c r="BY72" s="321"/>
      <c r="BZ72" s="23"/>
    </row>
    <row r="73" spans="1:78" ht="6.75" customHeight="1">
      <c r="A73" s="25"/>
      <c r="B73" s="25"/>
      <c r="C73" s="304"/>
      <c r="D73" s="304"/>
      <c r="E73" s="304"/>
      <c r="F73" s="304"/>
      <c r="G73" s="318"/>
      <c r="H73" s="319"/>
      <c r="I73" s="319"/>
      <c r="J73" s="319"/>
      <c r="K73" s="319"/>
      <c r="L73" s="319"/>
      <c r="M73" s="320"/>
      <c r="N73" s="322"/>
      <c r="O73" s="322"/>
      <c r="P73" s="322"/>
      <c r="Q73" s="322"/>
      <c r="R73" s="322"/>
      <c r="S73" s="322"/>
      <c r="T73" s="322"/>
      <c r="U73" s="322"/>
      <c r="V73" s="322"/>
      <c r="W73" s="322"/>
      <c r="X73" s="322"/>
      <c r="Y73" s="322"/>
      <c r="Z73" s="322"/>
      <c r="AA73" s="322"/>
      <c r="AB73" s="322"/>
      <c r="AC73" s="322"/>
      <c r="AD73" s="322"/>
      <c r="AE73" s="322"/>
      <c r="AF73" s="322"/>
      <c r="AG73" s="322"/>
      <c r="AH73" s="322"/>
      <c r="AI73" s="322"/>
      <c r="AJ73" s="322"/>
      <c r="AK73" s="322"/>
      <c r="AL73" s="322"/>
      <c r="AM73" s="322"/>
      <c r="AN73" s="322"/>
      <c r="AO73" s="322"/>
      <c r="AP73" s="322"/>
      <c r="AQ73" s="322"/>
      <c r="AR73" s="322"/>
      <c r="AS73" s="322"/>
      <c r="AT73" s="322"/>
      <c r="AU73" s="322"/>
      <c r="AV73" s="322"/>
      <c r="AW73" s="322"/>
      <c r="AX73" s="322"/>
      <c r="AY73" s="322"/>
      <c r="AZ73" s="322"/>
      <c r="BA73" s="322"/>
      <c r="BB73" s="322"/>
      <c r="BC73" s="322"/>
      <c r="BD73" s="322"/>
      <c r="BE73" s="322"/>
      <c r="BF73" s="322"/>
      <c r="BG73" s="322"/>
      <c r="BH73" s="322"/>
      <c r="BI73" s="322"/>
      <c r="BJ73" s="322"/>
      <c r="BK73" s="322"/>
      <c r="BL73" s="322"/>
      <c r="BM73" s="322"/>
      <c r="BN73" s="322"/>
      <c r="BO73" s="322"/>
      <c r="BP73" s="322"/>
      <c r="BQ73" s="322"/>
      <c r="BR73" s="322"/>
      <c r="BS73" s="322"/>
      <c r="BT73" s="322"/>
      <c r="BU73" s="322"/>
      <c r="BV73" s="322"/>
      <c r="BW73" s="322"/>
      <c r="BX73" s="322"/>
      <c r="BY73" s="322"/>
      <c r="BZ73" s="23"/>
    </row>
    <row r="74" spans="1:78" ht="6.75" customHeight="1">
      <c r="A74" s="26"/>
      <c r="B74" s="26"/>
      <c r="C74" s="268" t="s">
        <v>33</v>
      </c>
      <c r="D74" s="269"/>
      <c r="E74" s="269"/>
      <c r="F74" s="269"/>
      <c r="G74" s="269"/>
      <c r="H74" s="269"/>
      <c r="I74" s="269"/>
      <c r="J74" s="269"/>
      <c r="K74" s="269"/>
      <c r="L74" s="269"/>
      <c r="M74" s="269"/>
      <c r="N74" s="272" t="s">
        <v>39</v>
      </c>
      <c r="O74" s="273"/>
      <c r="P74" s="273"/>
      <c r="Q74" s="273"/>
      <c r="R74" s="273"/>
      <c r="S74" s="273"/>
      <c r="T74" s="273"/>
      <c r="U74" s="273"/>
      <c r="V74" s="273"/>
      <c r="W74" s="274"/>
      <c r="X74" s="268" t="s">
        <v>66</v>
      </c>
      <c r="Y74" s="269"/>
      <c r="Z74" s="269"/>
      <c r="AA74" s="269"/>
      <c r="AB74" s="269"/>
      <c r="AC74" s="269"/>
      <c r="AD74" s="269"/>
      <c r="AE74" s="269"/>
      <c r="AF74" s="269"/>
      <c r="AG74" s="269"/>
      <c r="AH74" s="269"/>
      <c r="AI74" s="269"/>
      <c r="AJ74" s="269"/>
      <c r="AK74" s="269"/>
      <c r="AL74" s="269"/>
      <c r="AM74" s="269"/>
      <c r="AN74" s="269"/>
      <c r="AO74" s="269"/>
      <c r="AP74" s="269"/>
      <c r="AQ74" s="269"/>
      <c r="AR74" s="269"/>
      <c r="AS74" s="269"/>
      <c r="AT74" s="269"/>
      <c r="AU74" s="269"/>
      <c r="AV74" s="269"/>
      <c r="AW74" s="269"/>
      <c r="AX74" s="269"/>
      <c r="AY74" s="269"/>
      <c r="AZ74" s="269"/>
      <c r="BA74" s="269"/>
      <c r="BB74" s="269"/>
      <c r="BC74" s="269"/>
      <c r="BD74" s="269"/>
      <c r="BE74" s="269"/>
      <c r="BF74" s="269"/>
      <c r="BG74" s="269"/>
      <c r="BH74" s="269"/>
      <c r="BI74" s="269"/>
      <c r="BJ74" s="269"/>
      <c r="BK74" s="269"/>
      <c r="BL74" s="269"/>
      <c r="BM74" s="269"/>
      <c r="BN74" s="269"/>
      <c r="BO74" s="269"/>
      <c r="BP74" s="269"/>
      <c r="BQ74" s="269"/>
      <c r="BR74" s="269"/>
      <c r="BS74" s="269"/>
      <c r="BT74" s="269"/>
      <c r="BU74" s="269"/>
      <c r="BV74" s="269"/>
      <c r="BW74" s="269"/>
      <c r="BX74" s="269"/>
      <c r="BY74" s="278"/>
      <c r="BZ74" s="23"/>
    </row>
    <row r="75" spans="1:78" ht="6.75" customHeight="1">
      <c r="A75" s="26"/>
      <c r="B75" s="26"/>
      <c r="C75" s="270"/>
      <c r="D75" s="271"/>
      <c r="E75" s="271"/>
      <c r="F75" s="271"/>
      <c r="G75" s="271"/>
      <c r="H75" s="271"/>
      <c r="I75" s="271"/>
      <c r="J75" s="271"/>
      <c r="K75" s="271"/>
      <c r="L75" s="271"/>
      <c r="M75" s="271"/>
      <c r="N75" s="275"/>
      <c r="O75" s="276"/>
      <c r="P75" s="276"/>
      <c r="Q75" s="276"/>
      <c r="R75" s="276"/>
      <c r="S75" s="276"/>
      <c r="T75" s="276"/>
      <c r="U75" s="276"/>
      <c r="V75" s="276"/>
      <c r="W75" s="277"/>
      <c r="X75" s="270"/>
      <c r="Y75" s="271"/>
      <c r="Z75" s="271"/>
      <c r="AA75" s="271"/>
      <c r="AB75" s="271"/>
      <c r="AC75" s="271"/>
      <c r="AD75" s="271"/>
      <c r="AE75" s="271"/>
      <c r="AF75" s="271"/>
      <c r="AG75" s="271"/>
      <c r="AH75" s="271"/>
      <c r="AI75" s="271"/>
      <c r="AJ75" s="271"/>
      <c r="AK75" s="271"/>
      <c r="AL75" s="271"/>
      <c r="AM75" s="271"/>
      <c r="AN75" s="271"/>
      <c r="AO75" s="271"/>
      <c r="AP75" s="271"/>
      <c r="AQ75" s="271"/>
      <c r="AR75" s="271"/>
      <c r="AS75" s="271"/>
      <c r="AT75" s="271"/>
      <c r="AU75" s="271"/>
      <c r="AV75" s="271"/>
      <c r="AW75" s="271"/>
      <c r="AX75" s="271"/>
      <c r="AY75" s="271"/>
      <c r="AZ75" s="271"/>
      <c r="BA75" s="271"/>
      <c r="BB75" s="271"/>
      <c r="BC75" s="271"/>
      <c r="BD75" s="271"/>
      <c r="BE75" s="271"/>
      <c r="BF75" s="271"/>
      <c r="BG75" s="271"/>
      <c r="BH75" s="271"/>
      <c r="BI75" s="271"/>
      <c r="BJ75" s="271"/>
      <c r="BK75" s="271"/>
      <c r="BL75" s="271"/>
      <c r="BM75" s="271"/>
      <c r="BN75" s="271"/>
      <c r="BO75" s="271"/>
      <c r="BP75" s="271"/>
      <c r="BQ75" s="271"/>
      <c r="BR75" s="271"/>
      <c r="BS75" s="271"/>
      <c r="BT75" s="271"/>
      <c r="BU75" s="271"/>
      <c r="BV75" s="271"/>
      <c r="BW75" s="271"/>
      <c r="BX75" s="271"/>
      <c r="BY75" s="279"/>
      <c r="BZ75" s="23"/>
    </row>
    <row r="76" spans="1:78" ht="6.75" customHeight="1">
      <c r="A76" s="26"/>
      <c r="B76" s="26"/>
      <c r="C76" s="280" t="str">
        <f>'支給申請額算定シート（Ⅲ．統合関係医療機関）'!B$5&amp;""</f>
        <v/>
      </c>
      <c r="D76" s="281"/>
      <c r="E76" s="281"/>
      <c r="F76" s="281"/>
      <c r="G76" s="281"/>
      <c r="H76" s="281"/>
      <c r="I76" s="281"/>
      <c r="J76" s="281"/>
      <c r="K76" s="281"/>
      <c r="L76" s="281"/>
      <c r="M76" s="281"/>
      <c r="N76" s="286" t="str">
        <f>'支給申請額算定シート（Ⅲ．統合関係医療機関）'!C$5&amp;""</f>
        <v/>
      </c>
      <c r="O76" s="287"/>
      <c r="P76" s="287"/>
      <c r="Q76" s="287"/>
      <c r="R76" s="287"/>
      <c r="S76" s="287"/>
      <c r="T76" s="287"/>
      <c r="U76" s="287"/>
      <c r="V76" s="287"/>
      <c r="W76" s="288"/>
      <c r="X76" s="268" t="s">
        <v>31</v>
      </c>
      <c r="Y76" s="269"/>
      <c r="Z76" s="269"/>
      <c r="AA76" s="269"/>
      <c r="AB76" s="269"/>
      <c r="AC76" s="269"/>
      <c r="AD76" s="269"/>
      <c r="AE76" s="269"/>
      <c r="AF76" s="269"/>
      <c r="AG76" s="27"/>
      <c r="AH76" s="27"/>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9"/>
      <c r="BZ76" s="23"/>
    </row>
    <row r="77" spans="1:78" ht="6.75" customHeight="1">
      <c r="A77" s="26"/>
      <c r="B77" s="26"/>
      <c r="C77" s="282"/>
      <c r="D77" s="283"/>
      <c r="E77" s="283"/>
      <c r="F77" s="283"/>
      <c r="G77" s="283"/>
      <c r="H77" s="283"/>
      <c r="I77" s="283"/>
      <c r="J77" s="283"/>
      <c r="K77" s="283"/>
      <c r="L77" s="283"/>
      <c r="M77" s="283"/>
      <c r="N77" s="289"/>
      <c r="O77" s="290"/>
      <c r="P77" s="290"/>
      <c r="Q77" s="290"/>
      <c r="R77" s="290"/>
      <c r="S77" s="290"/>
      <c r="T77" s="290"/>
      <c r="U77" s="290"/>
      <c r="V77" s="290"/>
      <c r="W77" s="291"/>
      <c r="X77" s="295"/>
      <c r="Y77" s="296"/>
      <c r="Z77" s="296"/>
      <c r="AA77" s="296"/>
      <c r="AB77" s="296"/>
      <c r="AC77" s="296"/>
      <c r="AD77" s="296"/>
      <c r="AE77" s="296"/>
      <c r="AF77" s="296"/>
      <c r="AG77" s="297" t="s">
        <v>14</v>
      </c>
      <c r="AH77" s="297"/>
      <c r="AI77" s="297"/>
      <c r="AJ77" s="297"/>
      <c r="AK77" s="297"/>
      <c r="AL77" s="297"/>
      <c r="AM77" s="297"/>
      <c r="AN77" s="297"/>
      <c r="AO77" s="297"/>
      <c r="AP77" s="297" t="s">
        <v>15</v>
      </c>
      <c r="AQ77" s="297"/>
      <c r="AR77" s="297"/>
      <c r="AS77" s="297"/>
      <c r="AT77" s="297"/>
      <c r="AU77" s="297"/>
      <c r="AV77" s="297"/>
      <c r="AW77" s="297"/>
      <c r="AX77" s="297"/>
      <c r="AY77" s="297" t="s">
        <v>16</v>
      </c>
      <c r="AZ77" s="297"/>
      <c r="BA77" s="297"/>
      <c r="BB77" s="297"/>
      <c r="BC77" s="297"/>
      <c r="BD77" s="297"/>
      <c r="BE77" s="297"/>
      <c r="BF77" s="297"/>
      <c r="BG77" s="297"/>
      <c r="BH77" s="297" t="s">
        <v>18</v>
      </c>
      <c r="BI77" s="297"/>
      <c r="BJ77" s="297"/>
      <c r="BK77" s="297"/>
      <c r="BL77" s="297"/>
      <c r="BM77" s="297"/>
      <c r="BN77" s="297"/>
      <c r="BO77" s="297"/>
      <c r="BP77" s="297"/>
      <c r="BQ77" s="297" t="s">
        <v>17</v>
      </c>
      <c r="BR77" s="297"/>
      <c r="BS77" s="297"/>
      <c r="BT77" s="297"/>
      <c r="BU77" s="297"/>
      <c r="BV77" s="297"/>
      <c r="BW77" s="297"/>
      <c r="BX77" s="297"/>
      <c r="BY77" s="297"/>
      <c r="BZ77" s="23"/>
    </row>
    <row r="78" spans="1:78" ht="6.75" customHeight="1">
      <c r="A78" s="26"/>
      <c r="B78" s="26"/>
      <c r="C78" s="282"/>
      <c r="D78" s="283"/>
      <c r="E78" s="283"/>
      <c r="F78" s="283"/>
      <c r="G78" s="283"/>
      <c r="H78" s="283"/>
      <c r="I78" s="283"/>
      <c r="J78" s="283"/>
      <c r="K78" s="283"/>
      <c r="L78" s="283"/>
      <c r="M78" s="283"/>
      <c r="N78" s="289"/>
      <c r="O78" s="290"/>
      <c r="P78" s="290"/>
      <c r="Q78" s="290"/>
      <c r="R78" s="290"/>
      <c r="S78" s="290"/>
      <c r="T78" s="290"/>
      <c r="U78" s="290"/>
      <c r="V78" s="290"/>
      <c r="W78" s="291"/>
      <c r="X78" s="270"/>
      <c r="Y78" s="271"/>
      <c r="Z78" s="271"/>
      <c r="AA78" s="271"/>
      <c r="AB78" s="271"/>
      <c r="AC78" s="271"/>
      <c r="AD78" s="271"/>
      <c r="AE78" s="271"/>
      <c r="AF78" s="271"/>
      <c r="AG78" s="297"/>
      <c r="AH78" s="297"/>
      <c r="AI78" s="297"/>
      <c r="AJ78" s="297"/>
      <c r="AK78" s="297"/>
      <c r="AL78" s="297"/>
      <c r="AM78" s="297"/>
      <c r="AN78" s="297"/>
      <c r="AO78" s="297"/>
      <c r="AP78" s="297"/>
      <c r="AQ78" s="297"/>
      <c r="AR78" s="297"/>
      <c r="AS78" s="297"/>
      <c r="AT78" s="297"/>
      <c r="AU78" s="297"/>
      <c r="AV78" s="297"/>
      <c r="AW78" s="297"/>
      <c r="AX78" s="297"/>
      <c r="AY78" s="297"/>
      <c r="AZ78" s="297"/>
      <c r="BA78" s="297"/>
      <c r="BB78" s="297"/>
      <c r="BC78" s="297"/>
      <c r="BD78" s="297"/>
      <c r="BE78" s="297"/>
      <c r="BF78" s="297"/>
      <c r="BG78" s="297"/>
      <c r="BH78" s="297"/>
      <c r="BI78" s="297"/>
      <c r="BJ78" s="297"/>
      <c r="BK78" s="297"/>
      <c r="BL78" s="297"/>
      <c r="BM78" s="297"/>
      <c r="BN78" s="297"/>
      <c r="BO78" s="297"/>
      <c r="BP78" s="297"/>
      <c r="BQ78" s="297"/>
      <c r="BR78" s="297"/>
      <c r="BS78" s="297"/>
      <c r="BT78" s="297"/>
      <c r="BU78" s="297"/>
      <c r="BV78" s="297"/>
      <c r="BW78" s="297"/>
      <c r="BX78" s="297"/>
      <c r="BY78" s="297"/>
      <c r="BZ78" s="23"/>
    </row>
    <row r="79" spans="1:78" ht="6" customHeight="1">
      <c r="A79" s="26"/>
      <c r="B79" s="26"/>
      <c r="C79" s="282"/>
      <c r="D79" s="283"/>
      <c r="E79" s="283"/>
      <c r="F79" s="283"/>
      <c r="G79" s="283"/>
      <c r="H79" s="283"/>
      <c r="I79" s="283"/>
      <c r="J79" s="283"/>
      <c r="K79" s="283"/>
      <c r="L79" s="283"/>
      <c r="M79" s="283"/>
      <c r="N79" s="289"/>
      <c r="O79" s="290"/>
      <c r="P79" s="290"/>
      <c r="Q79" s="290"/>
      <c r="R79" s="290"/>
      <c r="S79" s="290"/>
      <c r="T79" s="290"/>
      <c r="U79" s="290"/>
      <c r="V79" s="290"/>
      <c r="W79" s="291"/>
      <c r="X79" s="298">
        <f>SUM(AG79:BY81)</f>
        <v>0</v>
      </c>
      <c r="Y79" s="299"/>
      <c r="Z79" s="299"/>
      <c r="AA79" s="299"/>
      <c r="AB79" s="299"/>
      <c r="AC79" s="299"/>
      <c r="AD79" s="299"/>
      <c r="AE79" s="299"/>
      <c r="AF79" s="299"/>
      <c r="AG79" s="298">
        <f>'支給申請額算定シート（Ⅲ．統合関係医療機関）'!C$11</f>
        <v>0</v>
      </c>
      <c r="AH79" s="299"/>
      <c r="AI79" s="299"/>
      <c r="AJ79" s="299"/>
      <c r="AK79" s="299"/>
      <c r="AL79" s="299"/>
      <c r="AM79" s="299"/>
      <c r="AN79" s="299"/>
      <c r="AO79" s="299"/>
      <c r="AP79" s="298">
        <f>'支給申請額算定シート（Ⅲ．統合関係医療機関）'!D$11</f>
        <v>0</v>
      </c>
      <c r="AQ79" s="299"/>
      <c r="AR79" s="299"/>
      <c r="AS79" s="299"/>
      <c r="AT79" s="299"/>
      <c r="AU79" s="299"/>
      <c r="AV79" s="299"/>
      <c r="AW79" s="299"/>
      <c r="AX79" s="299"/>
      <c r="AY79" s="298">
        <f>'支給申請額算定シート（Ⅲ．統合関係医療機関）'!E$11</f>
        <v>0</v>
      </c>
      <c r="AZ79" s="299"/>
      <c r="BA79" s="299"/>
      <c r="BB79" s="299"/>
      <c r="BC79" s="299"/>
      <c r="BD79" s="299"/>
      <c r="BE79" s="299"/>
      <c r="BF79" s="299"/>
      <c r="BG79" s="299"/>
      <c r="BH79" s="298">
        <f>'支給申請額算定シート（Ⅲ．統合関係医療機関）'!F$11</f>
        <v>0</v>
      </c>
      <c r="BI79" s="299"/>
      <c r="BJ79" s="299"/>
      <c r="BK79" s="299"/>
      <c r="BL79" s="299"/>
      <c r="BM79" s="299"/>
      <c r="BN79" s="299"/>
      <c r="BO79" s="299"/>
      <c r="BP79" s="299"/>
      <c r="BQ79" s="304">
        <f>'支給申請額算定シート（Ⅲ．統合関係医療機関）'!G$11</f>
        <v>0</v>
      </c>
      <c r="BR79" s="304"/>
      <c r="BS79" s="304"/>
      <c r="BT79" s="304"/>
      <c r="BU79" s="304"/>
      <c r="BV79" s="304"/>
      <c r="BW79" s="304"/>
      <c r="BX79" s="304"/>
      <c r="BY79" s="304"/>
      <c r="BZ79" s="23"/>
    </row>
    <row r="80" spans="1:78" ht="6" customHeight="1">
      <c r="A80" s="26"/>
      <c r="B80" s="26"/>
      <c r="C80" s="282"/>
      <c r="D80" s="283"/>
      <c r="E80" s="283"/>
      <c r="F80" s="283"/>
      <c r="G80" s="283"/>
      <c r="H80" s="283"/>
      <c r="I80" s="283"/>
      <c r="J80" s="283"/>
      <c r="K80" s="283"/>
      <c r="L80" s="283"/>
      <c r="M80" s="283"/>
      <c r="N80" s="289"/>
      <c r="O80" s="290"/>
      <c r="P80" s="290"/>
      <c r="Q80" s="290"/>
      <c r="R80" s="290"/>
      <c r="S80" s="290"/>
      <c r="T80" s="290"/>
      <c r="U80" s="290"/>
      <c r="V80" s="290"/>
      <c r="W80" s="291"/>
      <c r="X80" s="300"/>
      <c r="Y80" s="301"/>
      <c r="Z80" s="301"/>
      <c r="AA80" s="301"/>
      <c r="AB80" s="301"/>
      <c r="AC80" s="301"/>
      <c r="AD80" s="301"/>
      <c r="AE80" s="301"/>
      <c r="AF80" s="301"/>
      <c r="AG80" s="300"/>
      <c r="AH80" s="301"/>
      <c r="AI80" s="301"/>
      <c r="AJ80" s="301"/>
      <c r="AK80" s="301"/>
      <c r="AL80" s="301"/>
      <c r="AM80" s="301"/>
      <c r="AN80" s="301"/>
      <c r="AO80" s="301"/>
      <c r="AP80" s="300"/>
      <c r="AQ80" s="301"/>
      <c r="AR80" s="301"/>
      <c r="AS80" s="301"/>
      <c r="AT80" s="301"/>
      <c r="AU80" s="301"/>
      <c r="AV80" s="301"/>
      <c r="AW80" s="301"/>
      <c r="AX80" s="301"/>
      <c r="AY80" s="300"/>
      <c r="AZ80" s="301"/>
      <c r="BA80" s="301"/>
      <c r="BB80" s="301"/>
      <c r="BC80" s="301"/>
      <c r="BD80" s="301"/>
      <c r="BE80" s="301"/>
      <c r="BF80" s="301"/>
      <c r="BG80" s="301"/>
      <c r="BH80" s="300"/>
      <c r="BI80" s="301"/>
      <c r="BJ80" s="301"/>
      <c r="BK80" s="301"/>
      <c r="BL80" s="301"/>
      <c r="BM80" s="301"/>
      <c r="BN80" s="301"/>
      <c r="BO80" s="301"/>
      <c r="BP80" s="301"/>
      <c r="BQ80" s="304"/>
      <c r="BR80" s="304"/>
      <c r="BS80" s="304"/>
      <c r="BT80" s="304"/>
      <c r="BU80" s="304"/>
      <c r="BV80" s="304"/>
      <c r="BW80" s="304"/>
      <c r="BX80" s="304"/>
      <c r="BY80" s="304"/>
      <c r="BZ80" s="23"/>
    </row>
    <row r="81" spans="1:78" ht="6" customHeight="1">
      <c r="A81" s="26"/>
      <c r="B81" s="26"/>
      <c r="C81" s="284"/>
      <c r="D81" s="285"/>
      <c r="E81" s="285"/>
      <c r="F81" s="285"/>
      <c r="G81" s="285"/>
      <c r="H81" s="285"/>
      <c r="I81" s="285"/>
      <c r="J81" s="285"/>
      <c r="K81" s="285"/>
      <c r="L81" s="285"/>
      <c r="M81" s="285"/>
      <c r="N81" s="292"/>
      <c r="O81" s="293"/>
      <c r="P81" s="293"/>
      <c r="Q81" s="293"/>
      <c r="R81" s="293"/>
      <c r="S81" s="293"/>
      <c r="T81" s="293"/>
      <c r="U81" s="293"/>
      <c r="V81" s="293"/>
      <c r="W81" s="294"/>
      <c r="X81" s="302"/>
      <c r="Y81" s="303"/>
      <c r="Z81" s="303"/>
      <c r="AA81" s="303"/>
      <c r="AB81" s="303"/>
      <c r="AC81" s="303"/>
      <c r="AD81" s="303"/>
      <c r="AE81" s="303"/>
      <c r="AF81" s="303"/>
      <c r="AG81" s="302"/>
      <c r="AH81" s="303"/>
      <c r="AI81" s="303"/>
      <c r="AJ81" s="303"/>
      <c r="AK81" s="303"/>
      <c r="AL81" s="303"/>
      <c r="AM81" s="303"/>
      <c r="AN81" s="303"/>
      <c r="AO81" s="303"/>
      <c r="AP81" s="302"/>
      <c r="AQ81" s="303"/>
      <c r="AR81" s="303"/>
      <c r="AS81" s="303"/>
      <c r="AT81" s="303"/>
      <c r="AU81" s="303"/>
      <c r="AV81" s="303"/>
      <c r="AW81" s="303"/>
      <c r="AX81" s="303"/>
      <c r="AY81" s="302"/>
      <c r="AZ81" s="303"/>
      <c r="BA81" s="303"/>
      <c r="BB81" s="303"/>
      <c r="BC81" s="303"/>
      <c r="BD81" s="303"/>
      <c r="BE81" s="303"/>
      <c r="BF81" s="303"/>
      <c r="BG81" s="303"/>
      <c r="BH81" s="302"/>
      <c r="BI81" s="303"/>
      <c r="BJ81" s="303"/>
      <c r="BK81" s="303"/>
      <c r="BL81" s="303"/>
      <c r="BM81" s="303"/>
      <c r="BN81" s="303"/>
      <c r="BO81" s="303"/>
      <c r="BP81" s="303"/>
      <c r="BQ81" s="304"/>
      <c r="BR81" s="304"/>
      <c r="BS81" s="304"/>
      <c r="BT81" s="304"/>
      <c r="BU81" s="304"/>
      <c r="BV81" s="304"/>
      <c r="BW81" s="304"/>
      <c r="BX81" s="304"/>
      <c r="BY81" s="304"/>
      <c r="BZ81" s="23"/>
    </row>
    <row r="82" spans="1:78" ht="6.75" customHeight="1">
      <c r="A82" s="26"/>
      <c r="B82" s="26"/>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18"/>
      <c r="BY82" s="18"/>
      <c r="BZ82" s="23"/>
    </row>
    <row r="83" spans="1:78" ht="6.75" customHeight="1">
      <c r="A83" s="24"/>
      <c r="B83" s="24"/>
      <c r="C83" s="305" t="s">
        <v>28</v>
      </c>
      <c r="D83" s="305"/>
      <c r="E83" s="305"/>
      <c r="F83" s="305"/>
      <c r="G83" s="272"/>
      <c r="H83" s="273"/>
      <c r="I83" s="273"/>
      <c r="J83" s="273"/>
      <c r="K83" s="273"/>
      <c r="L83" s="273"/>
      <c r="M83" s="274"/>
      <c r="N83" s="268" t="s">
        <v>127</v>
      </c>
      <c r="O83" s="269"/>
      <c r="P83" s="269"/>
      <c r="Q83" s="269"/>
      <c r="R83" s="269"/>
      <c r="S83" s="269"/>
      <c r="T83" s="269"/>
      <c r="U83" s="269"/>
      <c r="V83" s="269"/>
      <c r="W83" s="269"/>
      <c r="X83" s="269"/>
      <c r="Y83" s="269"/>
      <c r="Z83" s="269"/>
      <c r="AA83" s="269"/>
      <c r="AB83" s="269"/>
      <c r="AC83" s="269"/>
      <c r="AD83" s="269"/>
      <c r="AE83" s="269"/>
      <c r="AF83" s="269"/>
      <c r="AG83" s="269"/>
      <c r="AH83" s="278"/>
      <c r="AI83" s="268" t="s">
        <v>30</v>
      </c>
      <c r="AJ83" s="269"/>
      <c r="AK83" s="269"/>
      <c r="AL83" s="269"/>
      <c r="AM83" s="269"/>
      <c r="AN83" s="269"/>
      <c r="AO83" s="269"/>
      <c r="AP83" s="269"/>
      <c r="AQ83" s="269"/>
      <c r="AR83" s="269"/>
      <c r="AS83" s="269"/>
      <c r="AT83" s="269"/>
      <c r="AU83" s="269"/>
      <c r="AV83" s="269"/>
      <c r="AW83" s="269"/>
      <c r="AX83" s="269"/>
      <c r="AY83" s="269"/>
      <c r="AZ83" s="269"/>
      <c r="BA83" s="269"/>
      <c r="BB83" s="269"/>
      <c r="BC83" s="278"/>
      <c r="BD83" s="306" t="s">
        <v>128</v>
      </c>
      <c r="BE83" s="307"/>
      <c r="BF83" s="307"/>
      <c r="BG83" s="307"/>
      <c r="BH83" s="307"/>
      <c r="BI83" s="307"/>
      <c r="BJ83" s="307"/>
      <c r="BK83" s="307"/>
      <c r="BL83" s="307"/>
      <c r="BM83" s="307"/>
      <c r="BN83" s="307"/>
      <c r="BO83" s="307"/>
      <c r="BP83" s="307"/>
      <c r="BQ83" s="307"/>
      <c r="BR83" s="307"/>
      <c r="BS83" s="307"/>
      <c r="BT83" s="307"/>
      <c r="BU83" s="307"/>
      <c r="BV83" s="307"/>
      <c r="BW83" s="307"/>
      <c r="BX83" s="307"/>
      <c r="BY83" s="308"/>
      <c r="BZ83" s="23"/>
    </row>
    <row r="84" spans="1:78" ht="6.75" customHeight="1">
      <c r="A84" s="24"/>
      <c r="B84" s="24"/>
      <c r="C84" s="305"/>
      <c r="D84" s="305"/>
      <c r="E84" s="305"/>
      <c r="F84" s="305"/>
      <c r="G84" s="275"/>
      <c r="H84" s="276"/>
      <c r="I84" s="276"/>
      <c r="J84" s="276"/>
      <c r="K84" s="276"/>
      <c r="L84" s="276"/>
      <c r="M84" s="277"/>
      <c r="N84" s="270"/>
      <c r="O84" s="271"/>
      <c r="P84" s="271"/>
      <c r="Q84" s="271"/>
      <c r="R84" s="271"/>
      <c r="S84" s="271"/>
      <c r="T84" s="271"/>
      <c r="U84" s="271"/>
      <c r="V84" s="271"/>
      <c r="W84" s="271"/>
      <c r="X84" s="271"/>
      <c r="Y84" s="271"/>
      <c r="Z84" s="271"/>
      <c r="AA84" s="271"/>
      <c r="AB84" s="271"/>
      <c r="AC84" s="271"/>
      <c r="AD84" s="271"/>
      <c r="AE84" s="271"/>
      <c r="AF84" s="271"/>
      <c r="AG84" s="271"/>
      <c r="AH84" s="279"/>
      <c r="AI84" s="270"/>
      <c r="AJ84" s="271"/>
      <c r="AK84" s="271"/>
      <c r="AL84" s="271"/>
      <c r="AM84" s="271"/>
      <c r="AN84" s="271"/>
      <c r="AO84" s="271"/>
      <c r="AP84" s="271"/>
      <c r="AQ84" s="271"/>
      <c r="AR84" s="271"/>
      <c r="AS84" s="271"/>
      <c r="AT84" s="271"/>
      <c r="AU84" s="271"/>
      <c r="AV84" s="271"/>
      <c r="AW84" s="271"/>
      <c r="AX84" s="271"/>
      <c r="AY84" s="271"/>
      <c r="AZ84" s="271"/>
      <c r="BA84" s="271"/>
      <c r="BB84" s="271"/>
      <c r="BC84" s="279"/>
      <c r="BD84" s="309"/>
      <c r="BE84" s="310"/>
      <c r="BF84" s="310"/>
      <c r="BG84" s="310"/>
      <c r="BH84" s="310"/>
      <c r="BI84" s="310"/>
      <c r="BJ84" s="310"/>
      <c r="BK84" s="310"/>
      <c r="BL84" s="310"/>
      <c r="BM84" s="310"/>
      <c r="BN84" s="310"/>
      <c r="BO84" s="310"/>
      <c r="BP84" s="310"/>
      <c r="BQ84" s="310"/>
      <c r="BR84" s="310"/>
      <c r="BS84" s="310"/>
      <c r="BT84" s="310"/>
      <c r="BU84" s="310"/>
      <c r="BV84" s="310"/>
      <c r="BW84" s="310"/>
      <c r="BX84" s="310"/>
      <c r="BY84" s="311"/>
      <c r="BZ84" s="23"/>
    </row>
    <row r="85" spans="1:78" ht="6.75" customHeight="1">
      <c r="A85" s="25"/>
      <c r="B85" s="25"/>
      <c r="C85" s="304" t="s">
        <v>80</v>
      </c>
      <c r="D85" s="304"/>
      <c r="E85" s="304"/>
      <c r="F85" s="304"/>
      <c r="G85" s="312"/>
      <c r="H85" s="313"/>
      <c r="I85" s="313"/>
      <c r="J85" s="313"/>
      <c r="K85" s="313"/>
      <c r="L85" s="313"/>
      <c r="M85" s="314"/>
      <c r="N85" s="321" t="str">
        <f>'支給申請額算定シート（Ⅳ．統合関係医療機関）'!B$3&amp;""</f>
        <v/>
      </c>
      <c r="O85" s="321"/>
      <c r="P85" s="321"/>
      <c r="Q85" s="321"/>
      <c r="R85" s="321"/>
      <c r="S85" s="321"/>
      <c r="T85" s="321"/>
      <c r="U85" s="321"/>
      <c r="V85" s="321"/>
      <c r="W85" s="321"/>
      <c r="X85" s="321"/>
      <c r="Y85" s="321"/>
      <c r="Z85" s="321"/>
      <c r="AA85" s="321"/>
      <c r="AB85" s="321"/>
      <c r="AC85" s="321"/>
      <c r="AD85" s="321"/>
      <c r="AE85" s="321"/>
      <c r="AF85" s="321"/>
      <c r="AG85" s="321"/>
      <c r="AH85" s="321"/>
      <c r="AI85" s="321" t="str">
        <f>'支給申請額算定シート（Ⅳ．統合関係医療機関）'!C$3&amp;""</f>
        <v/>
      </c>
      <c r="AJ85" s="321"/>
      <c r="AK85" s="321"/>
      <c r="AL85" s="321"/>
      <c r="AM85" s="321"/>
      <c r="AN85" s="321"/>
      <c r="AO85" s="321"/>
      <c r="AP85" s="321"/>
      <c r="AQ85" s="321"/>
      <c r="AR85" s="321"/>
      <c r="AS85" s="321"/>
      <c r="AT85" s="321"/>
      <c r="AU85" s="321"/>
      <c r="AV85" s="321"/>
      <c r="AW85" s="321"/>
      <c r="AX85" s="321"/>
      <c r="AY85" s="321"/>
      <c r="AZ85" s="321"/>
      <c r="BA85" s="321"/>
      <c r="BB85" s="321"/>
      <c r="BC85" s="321"/>
      <c r="BD85" s="321" t="str">
        <f>'支給申請額算定シート（Ⅳ．統合関係医療機関）'!G$3&amp;""</f>
        <v/>
      </c>
      <c r="BE85" s="321"/>
      <c r="BF85" s="321"/>
      <c r="BG85" s="321"/>
      <c r="BH85" s="321"/>
      <c r="BI85" s="321"/>
      <c r="BJ85" s="321"/>
      <c r="BK85" s="321"/>
      <c r="BL85" s="321"/>
      <c r="BM85" s="321"/>
      <c r="BN85" s="321"/>
      <c r="BO85" s="321"/>
      <c r="BP85" s="321"/>
      <c r="BQ85" s="321"/>
      <c r="BR85" s="321"/>
      <c r="BS85" s="321"/>
      <c r="BT85" s="321"/>
      <c r="BU85" s="321"/>
      <c r="BV85" s="321"/>
      <c r="BW85" s="321"/>
      <c r="BX85" s="321"/>
      <c r="BY85" s="321"/>
      <c r="BZ85" s="23"/>
    </row>
    <row r="86" spans="1:78" ht="6.75" customHeight="1">
      <c r="A86" s="25"/>
      <c r="B86" s="25"/>
      <c r="C86" s="304"/>
      <c r="D86" s="304"/>
      <c r="E86" s="304"/>
      <c r="F86" s="304"/>
      <c r="G86" s="315"/>
      <c r="H86" s="316"/>
      <c r="I86" s="316"/>
      <c r="J86" s="316"/>
      <c r="K86" s="316"/>
      <c r="L86" s="316"/>
      <c r="M86" s="317"/>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c r="BA86" s="321"/>
      <c r="BB86" s="321"/>
      <c r="BC86" s="321"/>
      <c r="BD86" s="321"/>
      <c r="BE86" s="321"/>
      <c r="BF86" s="321"/>
      <c r="BG86" s="321"/>
      <c r="BH86" s="321"/>
      <c r="BI86" s="321"/>
      <c r="BJ86" s="321"/>
      <c r="BK86" s="321"/>
      <c r="BL86" s="321"/>
      <c r="BM86" s="321"/>
      <c r="BN86" s="321"/>
      <c r="BO86" s="321"/>
      <c r="BP86" s="321"/>
      <c r="BQ86" s="321"/>
      <c r="BR86" s="321"/>
      <c r="BS86" s="321"/>
      <c r="BT86" s="321"/>
      <c r="BU86" s="321"/>
      <c r="BV86" s="321"/>
      <c r="BW86" s="321"/>
      <c r="BX86" s="321"/>
      <c r="BY86" s="321"/>
      <c r="BZ86" s="23"/>
    </row>
    <row r="87" spans="1:78" ht="6.75" customHeight="1">
      <c r="A87" s="25"/>
      <c r="B87" s="25"/>
      <c r="C87" s="304"/>
      <c r="D87" s="304"/>
      <c r="E87" s="304"/>
      <c r="F87" s="304"/>
      <c r="G87" s="318"/>
      <c r="H87" s="319"/>
      <c r="I87" s="319"/>
      <c r="J87" s="319"/>
      <c r="K87" s="319"/>
      <c r="L87" s="319"/>
      <c r="M87" s="320"/>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c r="BA87" s="322"/>
      <c r="BB87" s="322"/>
      <c r="BC87" s="322"/>
      <c r="BD87" s="322"/>
      <c r="BE87" s="322"/>
      <c r="BF87" s="322"/>
      <c r="BG87" s="322"/>
      <c r="BH87" s="322"/>
      <c r="BI87" s="322"/>
      <c r="BJ87" s="322"/>
      <c r="BK87" s="322"/>
      <c r="BL87" s="322"/>
      <c r="BM87" s="322"/>
      <c r="BN87" s="322"/>
      <c r="BO87" s="322"/>
      <c r="BP87" s="322"/>
      <c r="BQ87" s="322"/>
      <c r="BR87" s="322"/>
      <c r="BS87" s="322"/>
      <c r="BT87" s="322"/>
      <c r="BU87" s="322"/>
      <c r="BV87" s="322"/>
      <c r="BW87" s="322"/>
      <c r="BX87" s="322"/>
      <c r="BY87" s="322"/>
      <c r="BZ87" s="23"/>
    </row>
    <row r="88" spans="1:78" ht="6.75" customHeight="1">
      <c r="A88" s="26"/>
      <c r="B88" s="26"/>
      <c r="C88" s="268" t="s">
        <v>33</v>
      </c>
      <c r="D88" s="269"/>
      <c r="E88" s="269"/>
      <c r="F88" s="269"/>
      <c r="G88" s="269"/>
      <c r="H88" s="269"/>
      <c r="I88" s="269"/>
      <c r="J88" s="269"/>
      <c r="K88" s="269"/>
      <c r="L88" s="269"/>
      <c r="M88" s="269"/>
      <c r="N88" s="272" t="s">
        <v>39</v>
      </c>
      <c r="O88" s="273"/>
      <c r="P88" s="273"/>
      <c r="Q88" s="273"/>
      <c r="R88" s="273"/>
      <c r="S88" s="273"/>
      <c r="T88" s="273"/>
      <c r="U88" s="273"/>
      <c r="V88" s="273"/>
      <c r="W88" s="274"/>
      <c r="X88" s="268" t="s">
        <v>66</v>
      </c>
      <c r="Y88" s="269"/>
      <c r="Z88" s="269"/>
      <c r="AA88" s="269"/>
      <c r="AB88" s="269"/>
      <c r="AC88" s="269"/>
      <c r="AD88" s="269"/>
      <c r="AE88" s="269"/>
      <c r="AF88" s="269"/>
      <c r="AG88" s="269"/>
      <c r="AH88" s="269"/>
      <c r="AI88" s="269"/>
      <c r="AJ88" s="269"/>
      <c r="AK88" s="269"/>
      <c r="AL88" s="269"/>
      <c r="AM88" s="269"/>
      <c r="AN88" s="269"/>
      <c r="AO88" s="269"/>
      <c r="AP88" s="269"/>
      <c r="AQ88" s="269"/>
      <c r="AR88" s="269"/>
      <c r="AS88" s="269"/>
      <c r="AT88" s="269"/>
      <c r="AU88" s="269"/>
      <c r="AV88" s="269"/>
      <c r="AW88" s="269"/>
      <c r="AX88" s="269"/>
      <c r="AY88" s="269"/>
      <c r="AZ88" s="269"/>
      <c r="BA88" s="269"/>
      <c r="BB88" s="269"/>
      <c r="BC88" s="269"/>
      <c r="BD88" s="269"/>
      <c r="BE88" s="269"/>
      <c r="BF88" s="269"/>
      <c r="BG88" s="269"/>
      <c r="BH88" s="269"/>
      <c r="BI88" s="269"/>
      <c r="BJ88" s="269"/>
      <c r="BK88" s="269"/>
      <c r="BL88" s="269"/>
      <c r="BM88" s="269"/>
      <c r="BN88" s="269"/>
      <c r="BO88" s="269"/>
      <c r="BP88" s="269"/>
      <c r="BQ88" s="269"/>
      <c r="BR88" s="269"/>
      <c r="BS88" s="269"/>
      <c r="BT88" s="269"/>
      <c r="BU88" s="269"/>
      <c r="BV88" s="269"/>
      <c r="BW88" s="269"/>
      <c r="BX88" s="269"/>
      <c r="BY88" s="278"/>
      <c r="BZ88" s="23"/>
    </row>
    <row r="89" spans="1:78" ht="6.75" customHeight="1">
      <c r="A89" s="26"/>
      <c r="B89" s="26"/>
      <c r="C89" s="270"/>
      <c r="D89" s="271"/>
      <c r="E89" s="271"/>
      <c r="F89" s="271"/>
      <c r="G89" s="271"/>
      <c r="H89" s="271"/>
      <c r="I89" s="271"/>
      <c r="J89" s="271"/>
      <c r="K89" s="271"/>
      <c r="L89" s="271"/>
      <c r="M89" s="271"/>
      <c r="N89" s="275"/>
      <c r="O89" s="276"/>
      <c r="P89" s="276"/>
      <c r="Q89" s="276"/>
      <c r="R89" s="276"/>
      <c r="S89" s="276"/>
      <c r="T89" s="276"/>
      <c r="U89" s="276"/>
      <c r="V89" s="276"/>
      <c r="W89" s="277"/>
      <c r="X89" s="270"/>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1"/>
      <c r="BA89" s="271"/>
      <c r="BB89" s="271"/>
      <c r="BC89" s="271"/>
      <c r="BD89" s="271"/>
      <c r="BE89" s="271"/>
      <c r="BF89" s="271"/>
      <c r="BG89" s="271"/>
      <c r="BH89" s="271"/>
      <c r="BI89" s="271"/>
      <c r="BJ89" s="271"/>
      <c r="BK89" s="271"/>
      <c r="BL89" s="271"/>
      <c r="BM89" s="271"/>
      <c r="BN89" s="271"/>
      <c r="BO89" s="271"/>
      <c r="BP89" s="271"/>
      <c r="BQ89" s="271"/>
      <c r="BR89" s="271"/>
      <c r="BS89" s="271"/>
      <c r="BT89" s="271"/>
      <c r="BU89" s="271"/>
      <c r="BV89" s="271"/>
      <c r="BW89" s="271"/>
      <c r="BX89" s="271"/>
      <c r="BY89" s="279"/>
      <c r="BZ89" s="23"/>
    </row>
    <row r="90" spans="1:78" ht="6.75" customHeight="1">
      <c r="A90" s="26"/>
      <c r="B90" s="26"/>
      <c r="C90" s="280" t="str">
        <f>'支給申請額算定シート（Ⅳ．統合関係医療機関）'!B$5&amp;""</f>
        <v/>
      </c>
      <c r="D90" s="281"/>
      <c r="E90" s="281"/>
      <c r="F90" s="281"/>
      <c r="G90" s="281"/>
      <c r="H90" s="281"/>
      <c r="I90" s="281"/>
      <c r="J90" s="281"/>
      <c r="K90" s="281"/>
      <c r="L90" s="281"/>
      <c r="M90" s="281"/>
      <c r="N90" s="286" t="str">
        <f>'支給申請額算定シート（Ⅳ．統合関係医療機関）'!C$5&amp;""</f>
        <v/>
      </c>
      <c r="O90" s="287"/>
      <c r="P90" s="287"/>
      <c r="Q90" s="287"/>
      <c r="R90" s="287"/>
      <c r="S90" s="287"/>
      <c r="T90" s="287"/>
      <c r="U90" s="287"/>
      <c r="V90" s="287"/>
      <c r="W90" s="288"/>
      <c r="X90" s="268" t="s">
        <v>31</v>
      </c>
      <c r="Y90" s="269"/>
      <c r="Z90" s="269"/>
      <c r="AA90" s="269"/>
      <c r="AB90" s="269"/>
      <c r="AC90" s="269"/>
      <c r="AD90" s="269"/>
      <c r="AE90" s="269"/>
      <c r="AF90" s="269"/>
      <c r="AG90" s="27"/>
      <c r="AH90" s="27"/>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9"/>
      <c r="BZ90" s="23"/>
    </row>
    <row r="91" spans="1:78" ht="6.75" customHeight="1">
      <c r="A91" s="26"/>
      <c r="B91" s="26"/>
      <c r="C91" s="282"/>
      <c r="D91" s="283"/>
      <c r="E91" s="283"/>
      <c r="F91" s="283"/>
      <c r="G91" s="283"/>
      <c r="H91" s="283"/>
      <c r="I91" s="283"/>
      <c r="J91" s="283"/>
      <c r="K91" s="283"/>
      <c r="L91" s="283"/>
      <c r="M91" s="283"/>
      <c r="N91" s="289"/>
      <c r="O91" s="290"/>
      <c r="P91" s="290"/>
      <c r="Q91" s="290"/>
      <c r="R91" s="290"/>
      <c r="S91" s="290"/>
      <c r="T91" s="290"/>
      <c r="U91" s="290"/>
      <c r="V91" s="290"/>
      <c r="W91" s="291"/>
      <c r="X91" s="295"/>
      <c r="Y91" s="296"/>
      <c r="Z91" s="296"/>
      <c r="AA91" s="296"/>
      <c r="AB91" s="296"/>
      <c r="AC91" s="296"/>
      <c r="AD91" s="296"/>
      <c r="AE91" s="296"/>
      <c r="AF91" s="296"/>
      <c r="AG91" s="297" t="s">
        <v>14</v>
      </c>
      <c r="AH91" s="297"/>
      <c r="AI91" s="297"/>
      <c r="AJ91" s="297"/>
      <c r="AK91" s="297"/>
      <c r="AL91" s="297"/>
      <c r="AM91" s="297"/>
      <c r="AN91" s="297"/>
      <c r="AO91" s="297"/>
      <c r="AP91" s="297" t="s">
        <v>15</v>
      </c>
      <c r="AQ91" s="297"/>
      <c r="AR91" s="297"/>
      <c r="AS91" s="297"/>
      <c r="AT91" s="297"/>
      <c r="AU91" s="297"/>
      <c r="AV91" s="297"/>
      <c r="AW91" s="297"/>
      <c r="AX91" s="297"/>
      <c r="AY91" s="297" t="s">
        <v>16</v>
      </c>
      <c r="AZ91" s="297"/>
      <c r="BA91" s="297"/>
      <c r="BB91" s="297"/>
      <c r="BC91" s="297"/>
      <c r="BD91" s="297"/>
      <c r="BE91" s="297"/>
      <c r="BF91" s="297"/>
      <c r="BG91" s="297"/>
      <c r="BH91" s="297" t="s">
        <v>18</v>
      </c>
      <c r="BI91" s="297"/>
      <c r="BJ91" s="297"/>
      <c r="BK91" s="297"/>
      <c r="BL91" s="297"/>
      <c r="BM91" s="297"/>
      <c r="BN91" s="297"/>
      <c r="BO91" s="297"/>
      <c r="BP91" s="297"/>
      <c r="BQ91" s="297" t="s">
        <v>17</v>
      </c>
      <c r="BR91" s="297"/>
      <c r="BS91" s="297"/>
      <c r="BT91" s="297"/>
      <c r="BU91" s="297"/>
      <c r="BV91" s="297"/>
      <c r="BW91" s="297"/>
      <c r="BX91" s="297"/>
      <c r="BY91" s="297"/>
      <c r="BZ91" s="23"/>
    </row>
    <row r="92" spans="1:78" ht="6.75" customHeight="1">
      <c r="A92" s="26"/>
      <c r="B92" s="26"/>
      <c r="C92" s="282"/>
      <c r="D92" s="283"/>
      <c r="E92" s="283"/>
      <c r="F92" s="283"/>
      <c r="G92" s="283"/>
      <c r="H92" s="283"/>
      <c r="I92" s="283"/>
      <c r="J92" s="283"/>
      <c r="K92" s="283"/>
      <c r="L92" s="283"/>
      <c r="M92" s="283"/>
      <c r="N92" s="289"/>
      <c r="O92" s="290"/>
      <c r="P92" s="290"/>
      <c r="Q92" s="290"/>
      <c r="R92" s="290"/>
      <c r="S92" s="290"/>
      <c r="T92" s="290"/>
      <c r="U92" s="290"/>
      <c r="V92" s="290"/>
      <c r="W92" s="291"/>
      <c r="X92" s="270"/>
      <c r="Y92" s="271"/>
      <c r="Z92" s="271"/>
      <c r="AA92" s="271"/>
      <c r="AB92" s="271"/>
      <c r="AC92" s="271"/>
      <c r="AD92" s="271"/>
      <c r="AE92" s="271"/>
      <c r="AF92" s="271"/>
      <c r="AG92" s="297"/>
      <c r="AH92" s="297"/>
      <c r="AI92" s="297"/>
      <c r="AJ92" s="297"/>
      <c r="AK92" s="297"/>
      <c r="AL92" s="297"/>
      <c r="AM92" s="297"/>
      <c r="AN92" s="297"/>
      <c r="AO92" s="297"/>
      <c r="AP92" s="297"/>
      <c r="AQ92" s="297"/>
      <c r="AR92" s="297"/>
      <c r="AS92" s="297"/>
      <c r="AT92" s="297"/>
      <c r="AU92" s="297"/>
      <c r="AV92" s="297"/>
      <c r="AW92" s="297"/>
      <c r="AX92" s="297"/>
      <c r="AY92" s="297"/>
      <c r="AZ92" s="297"/>
      <c r="BA92" s="297"/>
      <c r="BB92" s="297"/>
      <c r="BC92" s="297"/>
      <c r="BD92" s="297"/>
      <c r="BE92" s="297"/>
      <c r="BF92" s="297"/>
      <c r="BG92" s="297"/>
      <c r="BH92" s="297"/>
      <c r="BI92" s="297"/>
      <c r="BJ92" s="297"/>
      <c r="BK92" s="297"/>
      <c r="BL92" s="297"/>
      <c r="BM92" s="297"/>
      <c r="BN92" s="297"/>
      <c r="BO92" s="297"/>
      <c r="BP92" s="297"/>
      <c r="BQ92" s="297"/>
      <c r="BR92" s="297"/>
      <c r="BS92" s="297"/>
      <c r="BT92" s="297"/>
      <c r="BU92" s="297"/>
      <c r="BV92" s="297"/>
      <c r="BW92" s="297"/>
      <c r="BX92" s="297"/>
      <c r="BY92" s="297"/>
      <c r="BZ92" s="23"/>
    </row>
    <row r="93" spans="1:78" ht="6" customHeight="1">
      <c r="A93" s="26"/>
      <c r="B93" s="26"/>
      <c r="C93" s="282"/>
      <c r="D93" s="283"/>
      <c r="E93" s="283"/>
      <c r="F93" s="283"/>
      <c r="G93" s="283"/>
      <c r="H93" s="283"/>
      <c r="I93" s="283"/>
      <c r="J93" s="283"/>
      <c r="K93" s="283"/>
      <c r="L93" s="283"/>
      <c r="M93" s="283"/>
      <c r="N93" s="289"/>
      <c r="O93" s="290"/>
      <c r="P93" s="290"/>
      <c r="Q93" s="290"/>
      <c r="R93" s="290"/>
      <c r="S93" s="290"/>
      <c r="T93" s="290"/>
      <c r="U93" s="290"/>
      <c r="V93" s="290"/>
      <c r="W93" s="291"/>
      <c r="X93" s="298">
        <f>SUM(AG93:BY95)</f>
        <v>0</v>
      </c>
      <c r="Y93" s="299"/>
      <c r="Z93" s="299"/>
      <c r="AA93" s="299"/>
      <c r="AB93" s="299"/>
      <c r="AC93" s="299"/>
      <c r="AD93" s="299"/>
      <c r="AE93" s="299"/>
      <c r="AF93" s="299"/>
      <c r="AG93" s="298">
        <f>'支給申請額算定シート（Ⅳ．統合関係医療機関）'!C$11</f>
        <v>0</v>
      </c>
      <c r="AH93" s="299"/>
      <c r="AI93" s="299"/>
      <c r="AJ93" s="299"/>
      <c r="AK93" s="299"/>
      <c r="AL93" s="299"/>
      <c r="AM93" s="299"/>
      <c r="AN93" s="299"/>
      <c r="AO93" s="299"/>
      <c r="AP93" s="298">
        <f>'支給申請額算定シート（Ⅳ．統合関係医療機関）'!D$11</f>
        <v>0</v>
      </c>
      <c r="AQ93" s="299"/>
      <c r="AR93" s="299"/>
      <c r="AS93" s="299"/>
      <c r="AT93" s="299"/>
      <c r="AU93" s="299"/>
      <c r="AV93" s="299"/>
      <c r="AW93" s="299"/>
      <c r="AX93" s="299"/>
      <c r="AY93" s="298">
        <f>'支給申請額算定シート（Ⅳ．統合関係医療機関）'!E$11</f>
        <v>0</v>
      </c>
      <c r="AZ93" s="299"/>
      <c r="BA93" s="299"/>
      <c r="BB93" s="299"/>
      <c r="BC93" s="299"/>
      <c r="BD93" s="299"/>
      <c r="BE93" s="299"/>
      <c r="BF93" s="299"/>
      <c r="BG93" s="299"/>
      <c r="BH93" s="298">
        <f>'支給申請額算定シート（Ⅳ．統合関係医療機関）'!F$11</f>
        <v>0</v>
      </c>
      <c r="BI93" s="299"/>
      <c r="BJ93" s="299"/>
      <c r="BK93" s="299"/>
      <c r="BL93" s="299"/>
      <c r="BM93" s="299"/>
      <c r="BN93" s="299"/>
      <c r="BO93" s="299"/>
      <c r="BP93" s="299"/>
      <c r="BQ93" s="304">
        <f>'支給申請額算定シート（Ⅳ．統合関係医療機関）'!G$11</f>
        <v>0</v>
      </c>
      <c r="BR93" s="304"/>
      <c r="BS93" s="304"/>
      <c r="BT93" s="304"/>
      <c r="BU93" s="304"/>
      <c r="BV93" s="304"/>
      <c r="BW93" s="304"/>
      <c r="BX93" s="304"/>
      <c r="BY93" s="304"/>
      <c r="BZ93" s="23"/>
    </row>
    <row r="94" spans="1:78" ht="6" customHeight="1">
      <c r="A94" s="26"/>
      <c r="B94" s="26"/>
      <c r="C94" s="282"/>
      <c r="D94" s="283"/>
      <c r="E94" s="283"/>
      <c r="F94" s="283"/>
      <c r="G94" s="283"/>
      <c r="H94" s="283"/>
      <c r="I94" s="283"/>
      <c r="J94" s="283"/>
      <c r="K94" s="283"/>
      <c r="L94" s="283"/>
      <c r="M94" s="283"/>
      <c r="N94" s="289"/>
      <c r="O94" s="290"/>
      <c r="P94" s="290"/>
      <c r="Q94" s="290"/>
      <c r="R94" s="290"/>
      <c r="S94" s="290"/>
      <c r="T94" s="290"/>
      <c r="U94" s="290"/>
      <c r="V94" s="290"/>
      <c r="W94" s="291"/>
      <c r="X94" s="300"/>
      <c r="Y94" s="301"/>
      <c r="Z94" s="301"/>
      <c r="AA94" s="301"/>
      <c r="AB94" s="301"/>
      <c r="AC94" s="301"/>
      <c r="AD94" s="301"/>
      <c r="AE94" s="301"/>
      <c r="AF94" s="301"/>
      <c r="AG94" s="300"/>
      <c r="AH94" s="301"/>
      <c r="AI94" s="301"/>
      <c r="AJ94" s="301"/>
      <c r="AK94" s="301"/>
      <c r="AL94" s="301"/>
      <c r="AM94" s="301"/>
      <c r="AN94" s="301"/>
      <c r="AO94" s="301"/>
      <c r="AP94" s="300"/>
      <c r="AQ94" s="301"/>
      <c r="AR94" s="301"/>
      <c r="AS94" s="301"/>
      <c r="AT94" s="301"/>
      <c r="AU94" s="301"/>
      <c r="AV94" s="301"/>
      <c r="AW94" s="301"/>
      <c r="AX94" s="301"/>
      <c r="AY94" s="300"/>
      <c r="AZ94" s="301"/>
      <c r="BA94" s="301"/>
      <c r="BB94" s="301"/>
      <c r="BC94" s="301"/>
      <c r="BD94" s="301"/>
      <c r="BE94" s="301"/>
      <c r="BF94" s="301"/>
      <c r="BG94" s="301"/>
      <c r="BH94" s="300"/>
      <c r="BI94" s="301"/>
      <c r="BJ94" s="301"/>
      <c r="BK94" s="301"/>
      <c r="BL94" s="301"/>
      <c r="BM94" s="301"/>
      <c r="BN94" s="301"/>
      <c r="BO94" s="301"/>
      <c r="BP94" s="301"/>
      <c r="BQ94" s="304"/>
      <c r="BR94" s="304"/>
      <c r="BS94" s="304"/>
      <c r="BT94" s="304"/>
      <c r="BU94" s="304"/>
      <c r="BV94" s="304"/>
      <c r="BW94" s="304"/>
      <c r="BX94" s="304"/>
      <c r="BY94" s="304"/>
      <c r="BZ94" s="23"/>
    </row>
    <row r="95" spans="1:78" ht="6" customHeight="1">
      <c r="A95" s="26"/>
      <c r="B95" s="26"/>
      <c r="C95" s="284"/>
      <c r="D95" s="285"/>
      <c r="E95" s="285"/>
      <c r="F95" s="285"/>
      <c r="G95" s="285"/>
      <c r="H95" s="285"/>
      <c r="I95" s="285"/>
      <c r="J95" s="285"/>
      <c r="K95" s="285"/>
      <c r="L95" s="285"/>
      <c r="M95" s="285"/>
      <c r="N95" s="292"/>
      <c r="O95" s="293"/>
      <c r="P95" s="293"/>
      <c r="Q95" s="293"/>
      <c r="R95" s="293"/>
      <c r="S95" s="293"/>
      <c r="T95" s="293"/>
      <c r="U95" s="293"/>
      <c r="V95" s="293"/>
      <c r="W95" s="294"/>
      <c r="X95" s="302"/>
      <c r="Y95" s="303"/>
      <c r="Z95" s="303"/>
      <c r="AA95" s="303"/>
      <c r="AB95" s="303"/>
      <c r="AC95" s="303"/>
      <c r="AD95" s="303"/>
      <c r="AE95" s="303"/>
      <c r="AF95" s="303"/>
      <c r="AG95" s="302"/>
      <c r="AH95" s="303"/>
      <c r="AI95" s="303"/>
      <c r="AJ95" s="303"/>
      <c r="AK95" s="303"/>
      <c r="AL95" s="303"/>
      <c r="AM95" s="303"/>
      <c r="AN95" s="303"/>
      <c r="AO95" s="303"/>
      <c r="AP95" s="302"/>
      <c r="AQ95" s="303"/>
      <c r="AR95" s="303"/>
      <c r="AS95" s="303"/>
      <c r="AT95" s="303"/>
      <c r="AU95" s="303"/>
      <c r="AV95" s="303"/>
      <c r="AW95" s="303"/>
      <c r="AX95" s="303"/>
      <c r="AY95" s="302"/>
      <c r="AZ95" s="303"/>
      <c r="BA95" s="303"/>
      <c r="BB95" s="303"/>
      <c r="BC95" s="303"/>
      <c r="BD95" s="303"/>
      <c r="BE95" s="303"/>
      <c r="BF95" s="303"/>
      <c r="BG95" s="303"/>
      <c r="BH95" s="302"/>
      <c r="BI95" s="303"/>
      <c r="BJ95" s="303"/>
      <c r="BK95" s="303"/>
      <c r="BL95" s="303"/>
      <c r="BM95" s="303"/>
      <c r="BN95" s="303"/>
      <c r="BO95" s="303"/>
      <c r="BP95" s="303"/>
      <c r="BQ95" s="304"/>
      <c r="BR95" s="304"/>
      <c r="BS95" s="304"/>
      <c r="BT95" s="304"/>
      <c r="BU95" s="304"/>
      <c r="BV95" s="304"/>
      <c r="BW95" s="304"/>
      <c r="BX95" s="304"/>
      <c r="BY95" s="304"/>
      <c r="BZ95" s="23"/>
    </row>
    <row r="96" spans="1:78" ht="6.75" customHeight="1">
      <c r="A96" s="26"/>
      <c r="B96" s="26"/>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18"/>
      <c r="BY96" s="18"/>
      <c r="BZ96" s="23"/>
    </row>
    <row r="97" spans="1:78" ht="6.75" customHeight="1">
      <c r="A97" s="24"/>
      <c r="B97" s="24"/>
      <c r="C97" s="305" t="s">
        <v>28</v>
      </c>
      <c r="D97" s="305"/>
      <c r="E97" s="305"/>
      <c r="F97" s="305"/>
      <c r="G97" s="272"/>
      <c r="H97" s="273"/>
      <c r="I97" s="273"/>
      <c r="J97" s="273"/>
      <c r="K97" s="273"/>
      <c r="L97" s="273"/>
      <c r="M97" s="274"/>
      <c r="N97" s="268" t="s">
        <v>127</v>
      </c>
      <c r="O97" s="269"/>
      <c r="P97" s="269"/>
      <c r="Q97" s="269"/>
      <c r="R97" s="269"/>
      <c r="S97" s="269"/>
      <c r="T97" s="269"/>
      <c r="U97" s="269"/>
      <c r="V97" s="269"/>
      <c r="W97" s="269"/>
      <c r="X97" s="269"/>
      <c r="Y97" s="269"/>
      <c r="Z97" s="269"/>
      <c r="AA97" s="269"/>
      <c r="AB97" s="269"/>
      <c r="AC97" s="269"/>
      <c r="AD97" s="269"/>
      <c r="AE97" s="269"/>
      <c r="AF97" s="269"/>
      <c r="AG97" s="269"/>
      <c r="AH97" s="278"/>
      <c r="AI97" s="268" t="s">
        <v>30</v>
      </c>
      <c r="AJ97" s="269"/>
      <c r="AK97" s="269"/>
      <c r="AL97" s="269"/>
      <c r="AM97" s="269"/>
      <c r="AN97" s="269"/>
      <c r="AO97" s="269"/>
      <c r="AP97" s="269"/>
      <c r="AQ97" s="269"/>
      <c r="AR97" s="269"/>
      <c r="AS97" s="269"/>
      <c r="AT97" s="269"/>
      <c r="AU97" s="269"/>
      <c r="AV97" s="269"/>
      <c r="AW97" s="269"/>
      <c r="AX97" s="269"/>
      <c r="AY97" s="269"/>
      <c r="AZ97" s="269"/>
      <c r="BA97" s="269"/>
      <c r="BB97" s="269"/>
      <c r="BC97" s="278"/>
      <c r="BD97" s="306" t="s">
        <v>128</v>
      </c>
      <c r="BE97" s="307"/>
      <c r="BF97" s="307"/>
      <c r="BG97" s="307"/>
      <c r="BH97" s="307"/>
      <c r="BI97" s="307"/>
      <c r="BJ97" s="307"/>
      <c r="BK97" s="307"/>
      <c r="BL97" s="307"/>
      <c r="BM97" s="307"/>
      <c r="BN97" s="307"/>
      <c r="BO97" s="307"/>
      <c r="BP97" s="307"/>
      <c r="BQ97" s="307"/>
      <c r="BR97" s="307"/>
      <c r="BS97" s="307"/>
      <c r="BT97" s="307"/>
      <c r="BU97" s="307"/>
      <c r="BV97" s="307"/>
      <c r="BW97" s="307"/>
      <c r="BX97" s="307"/>
      <c r="BY97" s="308"/>
      <c r="BZ97" s="23"/>
    </row>
    <row r="98" spans="1:78" ht="6.75" customHeight="1">
      <c r="A98" s="24"/>
      <c r="B98" s="24"/>
      <c r="C98" s="305"/>
      <c r="D98" s="305"/>
      <c r="E98" s="305"/>
      <c r="F98" s="305"/>
      <c r="G98" s="275"/>
      <c r="H98" s="276"/>
      <c r="I98" s="276"/>
      <c r="J98" s="276"/>
      <c r="K98" s="276"/>
      <c r="L98" s="276"/>
      <c r="M98" s="277"/>
      <c r="N98" s="270"/>
      <c r="O98" s="271"/>
      <c r="P98" s="271"/>
      <c r="Q98" s="271"/>
      <c r="R98" s="271"/>
      <c r="S98" s="271"/>
      <c r="T98" s="271"/>
      <c r="U98" s="271"/>
      <c r="V98" s="271"/>
      <c r="W98" s="271"/>
      <c r="X98" s="271"/>
      <c r="Y98" s="271"/>
      <c r="Z98" s="271"/>
      <c r="AA98" s="271"/>
      <c r="AB98" s="271"/>
      <c r="AC98" s="271"/>
      <c r="AD98" s="271"/>
      <c r="AE98" s="271"/>
      <c r="AF98" s="271"/>
      <c r="AG98" s="271"/>
      <c r="AH98" s="279"/>
      <c r="AI98" s="270"/>
      <c r="AJ98" s="271"/>
      <c r="AK98" s="271"/>
      <c r="AL98" s="271"/>
      <c r="AM98" s="271"/>
      <c r="AN98" s="271"/>
      <c r="AO98" s="271"/>
      <c r="AP98" s="271"/>
      <c r="AQ98" s="271"/>
      <c r="AR98" s="271"/>
      <c r="AS98" s="271"/>
      <c r="AT98" s="271"/>
      <c r="AU98" s="271"/>
      <c r="AV98" s="271"/>
      <c r="AW98" s="271"/>
      <c r="AX98" s="271"/>
      <c r="AY98" s="271"/>
      <c r="AZ98" s="271"/>
      <c r="BA98" s="271"/>
      <c r="BB98" s="271"/>
      <c r="BC98" s="279"/>
      <c r="BD98" s="309"/>
      <c r="BE98" s="310"/>
      <c r="BF98" s="310"/>
      <c r="BG98" s="310"/>
      <c r="BH98" s="310"/>
      <c r="BI98" s="310"/>
      <c r="BJ98" s="310"/>
      <c r="BK98" s="310"/>
      <c r="BL98" s="310"/>
      <c r="BM98" s="310"/>
      <c r="BN98" s="310"/>
      <c r="BO98" s="310"/>
      <c r="BP98" s="310"/>
      <c r="BQ98" s="310"/>
      <c r="BR98" s="310"/>
      <c r="BS98" s="310"/>
      <c r="BT98" s="310"/>
      <c r="BU98" s="310"/>
      <c r="BV98" s="310"/>
      <c r="BW98" s="310"/>
      <c r="BX98" s="310"/>
      <c r="BY98" s="311"/>
      <c r="BZ98" s="23"/>
    </row>
    <row r="99" spans="1:78" ht="6.75" customHeight="1">
      <c r="A99" s="25"/>
      <c r="B99" s="25"/>
      <c r="C99" s="304" t="s">
        <v>82</v>
      </c>
      <c r="D99" s="304"/>
      <c r="E99" s="304"/>
      <c r="F99" s="304"/>
      <c r="G99" s="312"/>
      <c r="H99" s="313"/>
      <c r="I99" s="313"/>
      <c r="J99" s="313"/>
      <c r="K99" s="313"/>
      <c r="L99" s="313"/>
      <c r="M99" s="314"/>
      <c r="N99" s="321" t="str">
        <f>'支給申請額算定シート（Ⅴ．統合関係医療機関）'!B$3&amp;""</f>
        <v/>
      </c>
      <c r="O99" s="321"/>
      <c r="P99" s="321"/>
      <c r="Q99" s="321"/>
      <c r="R99" s="321"/>
      <c r="S99" s="321"/>
      <c r="T99" s="321"/>
      <c r="U99" s="321"/>
      <c r="V99" s="321"/>
      <c r="W99" s="321"/>
      <c r="X99" s="321"/>
      <c r="Y99" s="321"/>
      <c r="Z99" s="321"/>
      <c r="AA99" s="321"/>
      <c r="AB99" s="321"/>
      <c r="AC99" s="321"/>
      <c r="AD99" s="321"/>
      <c r="AE99" s="321"/>
      <c r="AF99" s="321"/>
      <c r="AG99" s="321"/>
      <c r="AH99" s="321"/>
      <c r="AI99" s="321" t="str">
        <f>'支給申請額算定シート（Ⅴ．統合関係医療機関）'!C$3&amp;""</f>
        <v/>
      </c>
      <c r="AJ99" s="321"/>
      <c r="AK99" s="321"/>
      <c r="AL99" s="321"/>
      <c r="AM99" s="321"/>
      <c r="AN99" s="321"/>
      <c r="AO99" s="321"/>
      <c r="AP99" s="321"/>
      <c r="AQ99" s="321"/>
      <c r="AR99" s="321"/>
      <c r="AS99" s="321"/>
      <c r="AT99" s="321"/>
      <c r="AU99" s="321"/>
      <c r="AV99" s="321"/>
      <c r="AW99" s="321"/>
      <c r="AX99" s="321"/>
      <c r="AY99" s="321"/>
      <c r="AZ99" s="321"/>
      <c r="BA99" s="321"/>
      <c r="BB99" s="321"/>
      <c r="BC99" s="321"/>
      <c r="BD99" s="321" t="str">
        <f>'支給申請額算定シート（Ⅴ．統合関係医療機関）'!G$3&amp;""</f>
        <v/>
      </c>
      <c r="BE99" s="321"/>
      <c r="BF99" s="321"/>
      <c r="BG99" s="321"/>
      <c r="BH99" s="321"/>
      <c r="BI99" s="321"/>
      <c r="BJ99" s="321"/>
      <c r="BK99" s="321"/>
      <c r="BL99" s="321"/>
      <c r="BM99" s="321"/>
      <c r="BN99" s="321"/>
      <c r="BO99" s="321"/>
      <c r="BP99" s="321"/>
      <c r="BQ99" s="321"/>
      <c r="BR99" s="321"/>
      <c r="BS99" s="321"/>
      <c r="BT99" s="321"/>
      <c r="BU99" s="321"/>
      <c r="BV99" s="321"/>
      <c r="BW99" s="321"/>
      <c r="BX99" s="321"/>
      <c r="BY99" s="321"/>
      <c r="BZ99" s="23"/>
    </row>
    <row r="100" spans="1:78" ht="6.75" customHeight="1">
      <c r="A100" s="25"/>
      <c r="B100" s="25"/>
      <c r="C100" s="304"/>
      <c r="D100" s="304"/>
      <c r="E100" s="304"/>
      <c r="F100" s="304"/>
      <c r="G100" s="315"/>
      <c r="H100" s="316"/>
      <c r="I100" s="316"/>
      <c r="J100" s="316"/>
      <c r="K100" s="316"/>
      <c r="L100" s="316"/>
      <c r="M100" s="317"/>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c r="BA100" s="321"/>
      <c r="BB100" s="321"/>
      <c r="BC100" s="321"/>
      <c r="BD100" s="321"/>
      <c r="BE100" s="321"/>
      <c r="BF100" s="321"/>
      <c r="BG100" s="321"/>
      <c r="BH100" s="321"/>
      <c r="BI100" s="321"/>
      <c r="BJ100" s="321"/>
      <c r="BK100" s="321"/>
      <c r="BL100" s="321"/>
      <c r="BM100" s="321"/>
      <c r="BN100" s="321"/>
      <c r="BO100" s="321"/>
      <c r="BP100" s="321"/>
      <c r="BQ100" s="321"/>
      <c r="BR100" s="321"/>
      <c r="BS100" s="321"/>
      <c r="BT100" s="321"/>
      <c r="BU100" s="321"/>
      <c r="BV100" s="321"/>
      <c r="BW100" s="321"/>
      <c r="BX100" s="321"/>
      <c r="BY100" s="321"/>
      <c r="BZ100" s="23"/>
    </row>
    <row r="101" spans="1:78" ht="6.75" customHeight="1">
      <c r="A101" s="25"/>
      <c r="B101" s="25"/>
      <c r="C101" s="304"/>
      <c r="D101" s="304"/>
      <c r="E101" s="304"/>
      <c r="F101" s="304"/>
      <c r="G101" s="318"/>
      <c r="H101" s="319"/>
      <c r="I101" s="319"/>
      <c r="J101" s="319"/>
      <c r="K101" s="319"/>
      <c r="L101" s="319"/>
      <c r="M101" s="320"/>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c r="BA101" s="322"/>
      <c r="BB101" s="322"/>
      <c r="BC101" s="322"/>
      <c r="BD101" s="322"/>
      <c r="BE101" s="322"/>
      <c r="BF101" s="322"/>
      <c r="BG101" s="322"/>
      <c r="BH101" s="322"/>
      <c r="BI101" s="322"/>
      <c r="BJ101" s="322"/>
      <c r="BK101" s="322"/>
      <c r="BL101" s="322"/>
      <c r="BM101" s="322"/>
      <c r="BN101" s="322"/>
      <c r="BO101" s="322"/>
      <c r="BP101" s="322"/>
      <c r="BQ101" s="322"/>
      <c r="BR101" s="322"/>
      <c r="BS101" s="322"/>
      <c r="BT101" s="322"/>
      <c r="BU101" s="322"/>
      <c r="BV101" s="322"/>
      <c r="BW101" s="322"/>
      <c r="BX101" s="322"/>
      <c r="BY101" s="322"/>
      <c r="BZ101" s="23"/>
    </row>
    <row r="102" spans="1:78" ht="6.75" customHeight="1">
      <c r="A102" s="26"/>
      <c r="B102" s="26"/>
      <c r="C102" s="268" t="s">
        <v>33</v>
      </c>
      <c r="D102" s="269"/>
      <c r="E102" s="269"/>
      <c r="F102" s="269"/>
      <c r="G102" s="269"/>
      <c r="H102" s="269"/>
      <c r="I102" s="269"/>
      <c r="J102" s="269"/>
      <c r="K102" s="269"/>
      <c r="L102" s="269"/>
      <c r="M102" s="269"/>
      <c r="N102" s="272" t="s">
        <v>39</v>
      </c>
      <c r="O102" s="273"/>
      <c r="P102" s="273"/>
      <c r="Q102" s="273"/>
      <c r="R102" s="273"/>
      <c r="S102" s="273"/>
      <c r="T102" s="273"/>
      <c r="U102" s="273"/>
      <c r="V102" s="273"/>
      <c r="W102" s="274"/>
      <c r="X102" s="268" t="s">
        <v>66</v>
      </c>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c r="AZ102" s="269"/>
      <c r="BA102" s="269"/>
      <c r="BB102" s="269"/>
      <c r="BC102" s="269"/>
      <c r="BD102" s="269"/>
      <c r="BE102" s="269"/>
      <c r="BF102" s="269"/>
      <c r="BG102" s="269"/>
      <c r="BH102" s="269"/>
      <c r="BI102" s="269"/>
      <c r="BJ102" s="269"/>
      <c r="BK102" s="269"/>
      <c r="BL102" s="269"/>
      <c r="BM102" s="269"/>
      <c r="BN102" s="269"/>
      <c r="BO102" s="269"/>
      <c r="BP102" s="269"/>
      <c r="BQ102" s="269"/>
      <c r="BR102" s="269"/>
      <c r="BS102" s="269"/>
      <c r="BT102" s="269"/>
      <c r="BU102" s="269"/>
      <c r="BV102" s="269"/>
      <c r="BW102" s="269"/>
      <c r="BX102" s="269"/>
      <c r="BY102" s="278"/>
      <c r="BZ102" s="23"/>
    </row>
    <row r="103" spans="1:78" ht="6.75" customHeight="1">
      <c r="A103" s="26"/>
      <c r="B103" s="26"/>
      <c r="C103" s="270"/>
      <c r="D103" s="271"/>
      <c r="E103" s="271"/>
      <c r="F103" s="271"/>
      <c r="G103" s="271"/>
      <c r="H103" s="271"/>
      <c r="I103" s="271"/>
      <c r="J103" s="271"/>
      <c r="K103" s="271"/>
      <c r="L103" s="271"/>
      <c r="M103" s="271"/>
      <c r="N103" s="275"/>
      <c r="O103" s="276"/>
      <c r="P103" s="276"/>
      <c r="Q103" s="276"/>
      <c r="R103" s="276"/>
      <c r="S103" s="276"/>
      <c r="T103" s="276"/>
      <c r="U103" s="276"/>
      <c r="V103" s="276"/>
      <c r="W103" s="277"/>
      <c r="X103" s="270"/>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1"/>
      <c r="BA103" s="271"/>
      <c r="BB103" s="271"/>
      <c r="BC103" s="271"/>
      <c r="BD103" s="271"/>
      <c r="BE103" s="271"/>
      <c r="BF103" s="271"/>
      <c r="BG103" s="271"/>
      <c r="BH103" s="271"/>
      <c r="BI103" s="271"/>
      <c r="BJ103" s="271"/>
      <c r="BK103" s="271"/>
      <c r="BL103" s="271"/>
      <c r="BM103" s="271"/>
      <c r="BN103" s="271"/>
      <c r="BO103" s="271"/>
      <c r="BP103" s="271"/>
      <c r="BQ103" s="271"/>
      <c r="BR103" s="271"/>
      <c r="BS103" s="271"/>
      <c r="BT103" s="271"/>
      <c r="BU103" s="271"/>
      <c r="BV103" s="271"/>
      <c r="BW103" s="271"/>
      <c r="BX103" s="271"/>
      <c r="BY103" s="279"/>
      <c r="BZ103" s="23"/>
    </row>
    <row r="104" spans="1:78" ht="6.75" customHeight="1">
      <c r="A104" s="26"/>
      <c r="B104" s="26"/>
      <c r="C104" s="280" t="str">
        <f>'支給申請額算定シート（Ⅴ．統合関係医療機関）'!B$5&amp;""</f>
        <v/>
      </c>
      <c r="D104" s="281"/>
      <c r="E104" s="281"/>
      <c r="F104" s="281"/>
      <c r="G104" s="281"/>
      <c r="H104" s="281"/>
      <c r="I104" s="281"/>
      <c r="J104" s="281"/>
      <c r="K104" s="281"/>
      <c r="L104" s="281"/>
      <c r="M104" s="281"/>
      <c r="N104" s="286" t="str">
        <f>'支給申請額算定シート（Ⅴ．統合関係医療機関）'!C$5&amp;""</f>
        <v/>
      </c>
      <c r="O104" s="287"/>
      <c r="P104" s="287"/>
      <c r="Q104" s="287"/>
      <c r="R104" s="287"/>
      <c r="S104" s="287"/>
      <c r="T104" s="287"/>
      <c r="U104" s="287"/>
      <c r="V104" s="287"/>
      <c r="W104" s="288"/>
      <c r="X104" s="268" t="s">
        <v>31</v>
      </c>
      <c r="Y104" s="269"/>
      <c r="Z104" s="269"/>
      <c r="AA104" s="269"/>
      <c r="AB104" s="269"/>
      <c r="AC104" s="269"/>
      <c r="AD104" s="269"/>
      <c r="AE104" s="269"/>
      <c r="AF104" s="269"/>
      <c r="AG104" s="27"/>
      <c r="AH104" s="27"/>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9"/>
      <c r="BZ104" s="23"/>
    </row>
    <row r="105" spans="1:78" ht="6.75" customHeight="1">
      <c r="A105" s="26"/>
      <c r="B105" s="26"/>
      <c r="C105" s="282"/>
      <c r="D105" s="283"/>
      <c r="E105" s="283"/>
      <c r="F105" s="283"/>
      <c r="G105" s="283"/>
      <c r="H105" s="283"/>
      <c r="I105" s="283"/>
      <c r="J105" s="283"/>
      <c r="K105" s="283"/>
      <c r="L105" s="283"/>
      <c r="M105" s="283"/>
      <c r="N105" s="289"/>
      <c r="O105" s="290"/>
      <c r="P105" s="290"/>
      <c r="Q105" s="290"/>
      <c r="R105" s="290"/>
      <c r="S105" s="290"/>
      <c r="T105" s="290"/>
      <c r="U105" s="290"/>
      <c r="V105" s="290"/>
      <c r="W105" s="291"/>
      <c r="X105" s="295"/>
      <c r="Y105" s="296"/>
      <c r="Z105" s="296"/>
      <c r="AA105" s="296"/>
      <c r="AB105" s="296"/>
      <c r="AC105" s="296"/>
      <c r="AD105" s="296"/>
      <c r="AE105" s="296"/>
      <c r="AF105" s="296"/>
      <c r="AG105" s="297" t="s">
        <v>14</v>
      </c>
      <c r="AH105" s="297"/>
      <c r="AI105" s="297"/>
      <c r="AJ105" s="297"/>
      <c r="AK105" s="297"/>
      <c r="AL105" s="297"/>
      <c r="AM105" s="297"/>
      <c r="AN105" s="297"/>
      <c r="AO105" s="297"/>
      <c r="AP105" s="297" t="s">
        <v>15</v>
      </c>
      <c r="AQ105" s="297"/>
      <c r="AR105" s="297"/>
      <c r="AS105" s="297"/>
      <c r="AT105" s="297"/>
      <c r="AU105" s="297"/>
      <c r="AV105" s="297"/>
      <c r="AW105" s="297"/>
      <c r="AX105" s="297"/>
      <c r="AY105" s="297" t="s">
        <v>16</v>
      </c>
      <c r="AZ105" s="297"/>
      <c r="BA105" s="297"/>
      <c r="BB105" s="297"/>
      <c r="BC105" s="297"/>
      <c r="BD105" s="297"/>
      <c r="BE105" s="297"/>
      <c r="BF105" s="297"/>
      <c r="BG105" s="297"/>
      <c r="BH105" s="297" t="s">
        <v>18</v>
      </c>
      <c r="BI105" s="297"/>
      <c r="BJ105" s="297"/>
      <c r="BK105" s="297"/>
      <c r="BL105" s="297"/>
      <c r="BM105" s="297"/>
      <c r="BN105" s="297"/>
      <c r="BO105" s="297"/>
      <c r="BP105" s="297"/>
      <c r="BQ105" s="297" t="s">
        <v>17</v>
      </c>
      <c r="BR105" s="297"/>
      <c r="BS105" s="297"/>
      <c r="BT105" s="297"/>
      <c r="BU105" s="297"/>
      <c r="BV105" s="297"/>
      <c r="BW105" s="297"/>
      <c r="BX105" s="297"/>
      <c r="BY105" s="297"/>
      <c r="BZ105" s="23"/>
    </row>
    <row r="106" spans="1:78" ht="6.75" customHeight="1">
      <c r="A106" s="26"/>
      <c r="B106" s="26"/>
      <c r="C106" s="282"/>
      <c r="D106" s="283"/>
      <c r="E106" s="283"/>
      <c r="F106" s="283"/>
      <c r="G106" s="283"/>
      <c r="H106" s="283"/>
      <c r="I106" s="283"/>
      <c r="J106" s="283"/>
      <c r="K106" s="283"/>
      <c r="L106" s="283"/>
      <c r="M106" s="283"/>
      <c r="N106" s="289"/>
      <c r="O106" s="290"/>
      <c r="P106" s="290"/>
      <c r="Q106" s="290"/>
      <c r="R106" s="290"/>
      <c r="S106" s="290"/>
      <c r="T106" s="290"/>
      <c r="U106" s="290"/>
      <c r="V106" s="290"/>
      <c r="W106" s="291"/>
      <c r="X106" s="270"/>
      <c r="Y106" s="271"/>
      <c r="Z106" s="271"/>
      <c r="AA106" s="271"/>
      <c r="AB106" s="271"/>
      <c r="AC106" s="271"/>
      <c r="AD106" s="271"/>
      <c r="AE106" s="271"/>
      <c r="AF106" s="271"/>
      <c r="AG106" s="297"/>
      <c r="AH106" s="297"/>
      <c r="AI106" s="297"/>
      <c r="AJ106" s="297"/>
      <c r="AK106" s="297"/>
      <c r="AL106" s="297"/>
      <c r="AM106" s="297"/>
      <c r="AN106" s="297"/>
      <c r="AO106" s="297"/>
      <c r="AP106" s="297"/>
      <c r="AQ106" s="297"/>
      <c r="AR106" s="297"/>
      <c r="AS106" s="297"/>
      <c r="AT106" s="297"/>
      <c r="AU106" s="297"/>
      <c r="AV106" s="297"/>
      <c r="AW106" s="297"/>
      <c r="AX106" s="297"/>
      <c r="AY106" s="297"/>
      <c r="AZ106" s="297"/>
      <c r="BA106" s="297"/>
      <c r="BB106" s="297"/>
      <c r="BC106" s="297"/>
      <c r="BD106" s="297"/>
      <c r="BE106" s="297"/>
      <c r="BF106" s="297"/>
      <c r="BG106" s="297"/>
      <c r="BH106" s="297"/>
      <c r="BI106" s="297"/>
      <c r="BJ106" s="297"/>
      <c r="BK106" s="297"/>
      <c r="BL106" s="297"/>
      <c r="BM106" s="297"/>
      <c r="BN106" s="297"/>
      <c r="BO106" s="297"/>
      <c r="BP106" s="297"/>
      <c r="BQ106" s="297"/>
      <c r="BR106" s="297"/>
      <c r="BS106" s="297"/>
      <c r="BT106" s="297"/>
      <c r="BU106" s="297"/>
      <c r="BV106" s="297"/>
      <c r="BW106" s="297"/>
      <c r="BX106" s="297"/>
      <c r="BY106" s="297"/>
      <c r="BZ106" s="23"/>
    </row>
    <row r="107" spans="1:78" ht="6" customHeight="1">
      <c r="A107" s="26"/>
      <c r="B107" s="26"/>
      <c r="C107" s="282"/>
      <c r="D107" s="283"/>
      <c r="E107" s="283"/>
      <c r="F107" s="283"/>
      <c r="G107" s="283"/>
      <c r="H107" s="283"/>
      <c r="I107" s="283"/>
      <c r="J107" s="283"/>
      <c r="K107" s="283"/>
      <c r="L107" s="283"/>
      <c r="M107" s="283"/>
      <c r="N107" s="289"/>
      <c r="O107" s="290"/>
      <c r="P107" s="290"/>
      <c r="Q107" s="290"/>
      <c r="R107" s="290"/>
      <c r="S107" s="290"/>
      <c r="T107" s="290"/>
      <c r="U107" s="290"/>
      <c r="V107" s="290"/>
      <c r="W107" s="291"/>
      <c r="X107" s="298">
        <f>SUM(AG107:BY109)</f>
        <v>0</v>
      </c>
      <c r="Y107" s="299"/>
      <c r="Z107" s="299"/>
      <c r="AA107" s="299"/>
      <c r="AB107" s="299"/>
      <c r="AC107" s="299"/>
      <c r="AD107" s="299"/>
      <c r="AE107" s="299"/>
      <c r="AF107" s="299"/>
      <c r="AG107" s="298">
        <f>'支給申請額算定シート（Ⅴ．統合関係医療機関）'!C$11</f>
        <v>0</v>
      </c>
      <c r="AH107" s="299"/>
      <c r="AI107" s="299"/>
      <c r="AJ107" s="299"/>
      <c r="AK107" s="299"/>
      <c r="AL107" s="299"/>
      <c r="AM107" s="299"/>
      <c r="AN107" s="299"/>
      <c r="AO107" s="299"/>
      <c r="AP107" s="298">
        <f>'支給申請額算定シート（Ⅴ．統合関係医療機関）'!D$11</f>
        <v>0</v>
      </c>
      <c r="AQ107" s="299"/>
      <c r="AR107" s="299"/>
      <c r="AS107" s="299"/>
      <c r="AT107" s="299"/>
      <c r="AU107" s="299"/>
      <c r="AV107" s="299"/>
      <c r="AW107" s="299"/>
      <c r="AX107" s="299"/>
      <c r="AY107" s="298">
        <f>'支給申請額算定シート（Ⅴ．統合関係医療機関）'!E$11</f>
        <v>0</v>
      </c>
      <c r="AZ107" s="299"/>
      <c r="BA107" s="299"/>
      <c r="BB107" s="299"/>
      <c r="BC107" s="299"/>
      <c r="BD107" s="299"/>
      <c r="BE107" s="299"/>
      <c r="BF107" s="299"/>
      <c r="BG107" s="299"/>
      <c r="BH107" s="298">
        <f>'支給申請額算定シート（Ⅴ．統合関係医療機関）'!F$11</f>
        <v>0</v>
      </c>
      <c r="BI107" s="299"/>
      <c r="BJ107" s="299"/>
      <c r="BK107" s="299"/>
      <c r="BL107" s="299"/>
      <c r="BM107" s="299"/>
      <c r="BN107" s="299"/>
      <c r="BO107" s="299"/>
      <c r="BP107" s="299"/>
      <c r="BQ107" s="304">
        <f>'支給申請額算定シート（Ⅴ．統合関係医療機関）'!G$11</f>
        <v>0</v>
      </c>
      <c r="BR107" s="304"/>
      <c r="BS107" s="304"/>
      <c r="BT107" s="304"/>
      <c r="BU107" s="304"/>
      <c r="BV107" s="304"/>
      <c r="BW107" s="304"/>
      <c r="BX107" s="304"/>
      <c r="BY107" s="304"/>
      <c r="BZ107" s="23"/>
    </row>
    <row r="108" spans="1:78" ht="6" customHeight="1">
      <c r="A108" s="26"/>
      <c r="B108" s="26"/>
      <c r="C108" s="282"/>
      <c r="D108" s="283"/>
      <c r="E108" s="283"/>
      <c r="F108" s="283"/>
      <c r="G108" s="283"/>
      <c r="H108" s="283"/>
      <c r="I108" s="283"/>
      <c r="J108" s="283"/>
      <c r="K108" s="283"/>
      <c r="L108" s="283"/>
      <c r="M108" s="283"/>
      <c r="N108" s="289"/>
      <c r="O108" s="290"/>
      <c r="P108" s="290"/>
      <c r="Q108" s="290"/>
      <c r="R108" s="290"/>
      <c r="S108" s="290"/>
      <c r="T108" s="290"/>
      <c r="U108" s="290"/>
      <c r="V108" s="290"/>
      <c r="W108" s="291"/>
      <c r="X108" s="300"/>
      <c r="Y108" s="301"/>
      <c r="Z108" s="301"/>
      <c r="AA108" s="301"/>
      <c r="AB108" s="301"/>
      <c r="AC108" s="301"/>
      <c r="AD108" s="301"/>
      <c r="AE108" s="301"/>
      <c r="AF108" s="301"/>
      <c r="AG108" s="300"/>
      <c r="AH108" s="301"/>
      <c r="AI108" s="301"/>
      <c r="AJ108" s="301"/>
      <c r="AK108" s="301"/>
      <c r="AL108" s="301"/>
      <c r="AM108" s="301"/>
      <c r="AN108" s="301"/>
      <c r="AO108" s="301"/>
      <c r="AP108" s="300"/>
      <c r="AQ108" s="301"/>
      <c r="AR108" s="301"/>
      <c r="AS108" s="301"/>
      <c r="AT108" s="301"/>
      <c r="AU108" s="301"/>
      <c r="AV108" s="301"/>
      <c r="AW108" s="301"/>
      <c r="AX108" s="301"/>
      <c r="AY108" s="300"/>
      <c r="AZ108" s="301"/>
      <c r="BA108" s="301"/>
      <c r="BB108" s="301"/>
      <c r="BC108" s="301"/>
      <c r="BD108" s="301"/>
      <c r="BE108" s="301"/>
      <c r="BF108" s="301"/>
      <c r="BG108" s="301"/>
      <c r="BH108" s="300"/>
      <c r="BI108" s="301"/>
      <c r="BJ108" s="301"/>
      <c r="BK108" s="301"/>
      <c r="BL108" s="301"/>
      <c r="BM108" s="301"/>
      <c r="BN108" s="301"/>
      <c r="BO108" s="301"/>
      <c r="BP108" s="301"/>
      <c r="BQ108" s="304"/>
      <c r="BR108" s="304"/>
      <c r="BS108" s="304"/>
      <c r="BT108" s="304"/>
      <c r="BU108" s="304"/>
      <c r="BV108" s="304"/>
      <c r="BW108" s="304"/>
      <c r="BX108" s="304"/>
      <c r="BY108" s="304"/>
      <c r="BZ108" s="23"/>
    </row>
    <row r="109" spans="1:78" ht="6" customHeight="1">
      <c r="A109" s="26"/>
      <c r="B109" s="26"/>
      <c r="C109" s="284"/>
      <c r="D109" s="285"/>
      <c r="E109" s="285"/>
      <c r="F109" s="285"/>
      <c r="G109" s="285"/>
      <c r="H109" s="285"/>
      <c r="I109" s="285"/>
      <c r="J109" s="285"/>
      <c r="K109" s="285"/>
      <c r="L109" s="285"/>
      <c r="M109" s="285"/>
      <c r="N109" s="292"/>
      <c r="O109" s="293"/>
      <c r="P109" s="293"/>
      <c r="Q109" s="293"/>
      <c r="R109" s="293"/>
      <c r="S109" s="293"/>
      <c r="T109" s="293"/>
      <c r="U109" s="293"/>
      <c r="V109" s="293"/>
      <c r="W109" s="294"/>
      <c r="X109" s="302"/>
      <c r="Y109" s="303"/>
      <c r="Z109" s="303"/>
      <c r="AA109" s="303"/>
      <c r="AB109" s="303"/>
      <c r="AC109" s="303"/>
      <c r="AD109" s="303"/>
      <c r="AE109" s="303"/>
      <c r="AF109" s="303"/>
      <c r="AG109" s="302"/>
      <c r="AH109" s="303"/>
      <c r="AI109" s="303"/>
      <c r="AJ109" s="303"/>
      <c r="AK109" s="303"/>
      <c r="AL109" s="303"/>
      <c r="AM109" s="303"/>
      <c r="AN109" s="303"/>
      <c r="AO109" s="303"/>
      <c r="AP109" s="302"/>
      <c r="AQ109" s="303"/>
      <c r="AR109" s="303"/>
      <c r="AS109" s="303"/>
      <c r="AT109" s="303"/>
      <c r="AU109" s="303"/>
      <c r="AV109" s="303"/>
      <c r="AW109" s="303"/>
      <c r="AX109" s="303"/>
      <c r="AY109" s="302"/>
      <c r="AZ109" s="303"/>
      <c r="BA109" s="303"/>
      <c r="BB109" s="303"/>
      <c r="BC109" s="303"/>
      <c r="BD109" s="303"/>
      <c r="BE109" s="303"/>
      <c r="BF109" s="303"/>
      <c r="BG109" s="303"/>
      <c r="BH109" s="302"/>
      <c r="BI109" s="303"/>
      <c r="BJ109" s="303"/>
      <c r="BK109" s="303"/>
      <c r="BL109" s="303"/>
      <c r="BM109" s="303"/>
      <c r="BN109" s="303"/>
      <c r="BO109" s="303"/>
      <c r="BP109" s="303"/>
      <c r="BQ109" s="304"/>
      <c r="BR109" s="304"/>
      <c r="BS109" s="304"/>
      <c r="BT109" s="304"/>
      <c r="BU109" s="304"/>
      <c r="BV109" s="304"/>
      <c r="BW109" s="304"/>
      <c r="BX109" s="304"/>
      <c r="BY109" s="304"/>
      <c r="BZ109" s="23"/>
    </row>
    <row r="110" spans="1:78" ht="6.75" customHeight="1">
      <c r="A110" s="26"/>
      <c r="B110" s="26"/>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18"/>
      <c r="BY110" s="18"/>
      <c r="BZ110" s="23"/>
    </row>
    <row r="111" spans="1:78" ht="6.75" customHeight="1">
      <c r="A111" s="24"/>
      <c r="B111" s="24"/>
      <c r="C111" s="305" t="s">
        <v>28</v>
      </c>
      <c r="D111" s="305"/>
      <c r="E111" s="305"/>
      <c r="F111" s="305"/>
      <c r="G111" s="272"/>
      <c r="H111" s="273"/>
      <c r="I111" s="273"/>
      <c r="J111" s="273"/>
      <c r="K111" s="273"/>
      <c r="L111" s="273"/>
      <c r="M111" s="274"/>
      <c r="N111" s="268" t="s">
        <v>127</v>
      </c>
      <c r="O111" s="269"/>
      <c r="P111" s="269"/>
      <c r="Q111" s="269"/>
      <c r="R111" s="269"/>
      <c r="S111" s="269"/>
      <c r="T111" s="269"/>
      <c r="U111" s="269"/>
      <c r="V111" s="269"/>
      <c r="W111" s="269"/>
      <c r="X111" s="269"/>
      <c r="Y111" s="269"/>
      <c r="Z111" s="269"/>
      <c r="AA111" s="269"/>
      <c r="AB111" s="269"/>
      <c r="AC111" s="269"/>
      <c r="AD111" s="269"/>
      <c r="AE111" s="269"/>
      <c r="AF111" s="269"/>
      <c r="AG111" s="269"/>
      <c r="AH111" s="278"/>
      <c r="AI111" s="268" t="s">
        <v>30</v>
      </c>
      <c r="AJ111" s="269"/>
      <c r="AK111" s="269"/>
      <c r="AL111" s="269"/>
      <c r="AM111" s="269"/>
      <c r="AN111" s="269"/>
      <c r="AO111" s="269"/>
      <c r="AP111" s="269"/>
      <c r="AQ111" s="269"/>
      <c r="AR111" s="269"/>
      <c r="AS111" s="269"/>
      <c r="AT111" s="269"/>
      <c r="AU111" s="269"/>
      <c r="AV111" s="269"/>
      <c r="AW111" s="269"/>
      <c r="AX111" s="269"/>
      <c r="AY111" s="269"/>
      <c r="AZ111" s="269"/>
      <c r="BA111" s="269"/>
      <c r="BB111" s="269"/>
      <c r="BC111" s="278"/>
      <c r="BD111" s="306" t="s">
        <v>128</v>
      </c>
      <c r="BE111" s="307"/>
      <c r="BF111" s="307"/>
      <c r="BG111" s="307"/>
      <c r="BH111" s="307"/>
      <c r="BI111" s="307"/>
      <c r="BJ111" s="307"/>
      <c r="BK111" s="307"/>
      <c r="BL111" s="307"/>
      <c r="BM111" s="307"/>
      <c r="BN111" s="307"/>
      <c r="BO111" s="307"/>
      <c r="BP111" s="307"/>
      <c r="BQ111" s="307"/>
      <c r="BR111" s="307"/>
      <c r="BS111" s="307"/>
      <c r="BT111" s="307"/>
      <c r="BU111" s="307"/>
      <c r="BV111" s="307"/>
      <c r="BW111" s="307"/>
      <c r="BX111" s="307"/>
      <c r="BY111" s="308"/>
      <c r="BZ111" s="23"/>
    </row>
    <row r="112" spans="1:78" ht="6.75" customHeight="1">
      <c r="A112" s="24"/>
      <c r="B112" s="24"/>
      <c r="C112" s="305"/>
      <c r="D112" s="305"/>
      <c r="E112" s="305"/>
      <c r="F112" s="305"/>
      <c r="G112" s="275"/>
      <c r="H112" s="276"/>
      <c r="I112" s="276"/>
      <c r="J112" s="276"/>
      <c r="K112" s="276"/>
      <c r="L112" s="276"/>
      <c r="M112" s="277"/>
      <c r="N112" s="270"/>
      <c r="O112" s="271"/>
      <c r="P112" s="271"/>
      <c r="Q112" s="271"/>
      <c r="R112" s="271"/>
      <c r="S112" s="271"/>
      <c r="T112" s="271"/>
      <c r="U112" s="271"/>
      <c r="V112" s="271"/>
      <c r="W112" s="271"/>
      <c r="X112" s="271"/>
      <c r="Y112" s="271"/>
      <c r="Z112" s="271"/>
      <c r="AA112" s="271"/>
      <c r="AB112" s="271"/>
      <c r="AC112" s="271"/>
      <c r="AD112" s="271"/>
      <c r="AE112" s="271"/>
      <c r="AF112" s="271"/>
      <c r="AG112" s="271"/>
      <c r="AH112" s="279"/>
      <c r="AI112" s="270"/>
      <c r="AJ112" s="271"/>
      <c r="AK112" s="271"/>
      <c r="AL112" s="271"/>
      <c r="AM112" s="271"/>
      <c r="AN112" s="271"/>
      <c r="AO112" s="271"/>
      <c r="AP112" s="271"/>
      <c r="AQ112" s="271"/>
      <c r="AR112" s="271"/>
      <c r="AS112" s="271"/>
      <c r="AT112" s="271"/>
      <c r="AU112" s="271"/>
      <c r="AV112" s="271"/>
      <c r="AW112" s="271"/>
      <c r="AX112" s="271"/>
      <c r="AY112" s="271"/>
      <c r="AZ112" s="271"/>
      <c r="BA112" s="271"/>
      <c r="BB112" s="271"/>
      <c r="BC112" s="279"/>
      <c r="BD112" s="309"/>
      <c r="BE112" s="310"/>
      <c r="BF112" s="310"/>
      <c r="BG112" s="310"/>
      <c r="BH112" s="310"/>
      <c r="BI112" s="310"/>
      <c r="BJ112" s="310"/>
      <c r="BK112" s="310"/>
      <c r="BL112" s="310"/>
      <c r="BM112" s="310"/>
      <c r="BN112" s="310"/>
      <c r="BO112" s="310"/>
      <c r="BP112" s="310"/>
      <c r="BQ112" s="310"/>
      <c r="BR112" s="310"/>
      <c r="BS112" s="310"/>
      <c r="BT112" s="310"/>
      <c r="BU112" s="310"/>
      <c r="BV112" s="310"/>
      <c r="BW112" s="310"/>
      <c r="BX112" s="310"/>
      <c r="BY112" s="311"/>
      <c r="BZ112" s="23"/>
    </row>
    <row r="113" spans="1:78" ht="6.75" customHeight="1">
      <c r="A113" s="25"/>
      <c r="B113" s="25"/>
      <c r="C113" s="304" t="s">
        <v>84</v>
      </c>
      <c r="D113" s="304"/>
      <c r="E113" s="304"/>
      <c r="F113" s="304"/>
      <c r="G113" s="312"/>
      <c r="H113" s="313"/>
      <c r="I113" s="313"/>
      <c r="J113" s="313"/>
      <c r="K113" s="313"/>
      <c r="L113" s="313"/>
      <c r="M113" s="314"/>
      <c r="N113" s="321" t="str">
        <f>'支給申請額算定シート（Ⅵ．統合関係医療機関）'!B$3&amp;""</f>
        <v/>
      </c>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t="str">
        <f>'支給申請額算定シート（Ⅵ．統合関係医療機関）'!C$3&amp;""</f>
        <v/>
      </c>
      <c r="AJ113" s="321"/>
      <c r="AK113" s="321"/>
      <c r="AL113" s="321"/>
      <c r="AM113" s="321"/>
      <c r="AN113" s="321"/>
      <c r="AO113" s="321"/>
      <c r="AP113" s="321"/>
      <c r="AQ113" s="321"/>
      <c r="AR113" s="321"/>
      <c r="AS113" s="321"/>
      <c r="AT113" s="321"/>
      <c r="AU113" s="321"/>
      <c r="AV113" s="321"/>
      <c r="AW113" s="321"/>
      <c r="AX113" s="321"/>
      <c r="AY113" s="321"/>
      <c r="AZ113" s="321"/>
      <c r="BA113" s="321"/>
      <c r="BB113" s="321"/>
      <c r="BC113" s="321"/>
      <c r="BD113" s="321" t="str">
        <f>'支給申請額算定シート（Ⅵ．統合関係医療機関）'!G$3&amp;""</f>
        <v/>
      </c>
      <c r="BE113" s="321"/>
      <c r="BF113" s="321"/>
      <c r="BG113" s="321"/>
      <c r="BH113" s="321"/>
      <c r="BI113" s="321"/>
      <c r="BJ113" s="321"/>
      <c r="BK113" s="321"/>
      <c r="BL113" s="321"/>
      <c r="BM113" s="321"/>
      <c r="BN113" s="321"/>
      <c r="BO113" s="321"/>
      <c r="BP113" s="321"/>
      <c r="BQ113" s="321"/>
      <c r="BR113" s="321"/>
      <c r="BS113" s="321"/>
      <c r="BT113" s="321"/>
      <c r="BU113" s="321"/>
      <c r="BV113" s="321"/>
      <c r="BW113" s="321"/>
      <c r="BX113" s="321"/>
      <c r="BY113" s="321"/>
      <c r="BZ113" s="23"/>
    </row>
    <row r="114" spans="1:78" ht="6.75" customHeight="1">
      <c r="A114" s="25"/>
      <c r="B114" s="25"/>
      <c r="C114" s="304"/>
      <c r="D114" s="304"/>
      <c r="E114" s="304"/>
      <c r="F114" s="304"/>
      <c r="G114" s="315"/>
      <c r="H114" s="316"/>
      <c r="I114" s="316"/>
      <c r="J114" s="316"/>
      <c r="K114" s="316"/>
      <c r="L114" s="316"/>
      <c r="M114" s="317"/>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c r="BA114" s="321"/>
      <c r="BB114" s="321"/>
      <c r="BC114" s="321"/>
      <c r="BD114" s="321"/>
      <c r="BE114" s="321"/>
      <c r="BF114" s="321"/>
      <c r="BG114" s="321"/>
      <c r="BH114" s="321"/>
      <c r="BI114" s="321"/>
      <c r="BJ114" s="321"/>
      <c r="BK114" s="321"/>
      <c r="BL114" s="321"/>
      <c r="BM114" s="321"/>
      <c r="BN114" s="321"/>
      <c r="BO114" s="321"/>
      <c r="BP114" s="321"/>
      <c r="BQ114" s="321"/>
      <c r="BR114" s="321"/>
      <c r="BS114" s="321"/>
      <c r="BT114" s="321"/>
      <c r="BU114" s="321"/>
      <c r="BV114" s="321"/>
      <c r="BW114" s="321"/>
      <c r="BX114" s="321"/>
      <c r="BY114" s="321"/>
      <c r="BZ114" s="23"/>
    </row>
    <row r="115" spans="1:78" ht="6.75" customHeight="1">
      <c r="A115" s="25"/>
      <c r="B115" s="25"/>
      <c r="C115" s="304"/>
      <c r="D115" s="304"/>
      <c r="E115" s="304"/>
      <c r="F115" s="304"/>
      <c r="G115" s="318"/>
      <c r="H115" s="319"/>
      <c r="I115" s="319"/>
      <c r="J115" s="319"/>
      <c r="K115" s="319"/>
      <c r="L115" s="319"/>
      <c r="M115" s="320"/>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c r="BA115" s="322"/>
      <c r="BB115" s="322"/>
      <c r="BC115" s="322"/>
      <c r="BD115" s="322"/>
      <c r="BE115" s="322"/>
      <c r="BF115" s="322"/>
      <c r="BG115" s="322"/>
      <c r="BH115" s="322"/>
      <c r="BI115" s="322"/>
      <c r="BJ115" s="322"/>
      <c r="BK115" s="322"/>
      <c r="BL115" s="322"/>
      <c r="BM115" s="322"/>
      <c r="BN115" s="322"/>
      <c r="BO115" s="322"/>
      <c r="BP115" s="322"/>
      <c r="BQ115" s="322"/>
      <c r="BR115" s="322"/>
      <c r="BS115" s="322"/>
      <c r="BT115" s="322"/>
      <c r="BU115" s="322"/>
      <c r="BV115" s="322"/>
      <c r="BW115" s="322"/>
      <c r="BX115" s="322"/>
      <c r="BY115" s="322"/>
      <c r="BZ115" s="23"/>
    </row>
    <row r="116" spans="1:78" ht="6.75" customHeight="1">
      <c r="A116" s="26"/>
      <c r="B116" s="26"/>
      <c r="C116" s="268" t="s">
        <v>33</v>
      </c>
      <c r="D116" s="269"/>
      <c r="E116" s="269"/>
      <c r="F116" s="269"/>
      <c r="G116" s="269"/>
      <c r="H116" s="269"/>
      <c r="I116" s="269"/>
      <c r="J116" s="269"/>
      <c r="K116" s="269"/>
      <c r="L116" s="269"/>
      <c r="M116" s="269"/>
      <c r="N116" s="272" t="s">
        <v>39</v>
      </c>
      <c r="O116" s="273"/>
      <c r="P116" s="273"/>
      <c r="Q116" s="273"/>
      <c r="R116" s="273"/>
      <c r="S116" s="273"/>
      <c r="T116" s="273"/>
      <c r="U116" s="273"/>
      <c r="V116" s="273"/>
      <c r="W116" s="274"/>
      <c r="X116" s="268" t="s">
        <v>66</v>
      </c>
      <c r="Y116" s="269"/>
      <c r="Z116" s="269"/>
      <c r="AA116" s="269"/>
      <c r="AB116" s="269"/>
      <c r="AC116" s="269"/>
      <c r="AD116" s="269"/>
      <c r="AE116" s="269"/>
      <c r="AF116" s="269"/>
      <c r="AG116" s="269"/>
      <c r="AH116" s="269"/>
      <c r="AI116" s="269"/>
      <c r="AJ116" s="269"/>
      <c r="AK116" s="269"/>
      <c r="AL116" s="269"/>
      <c r="AM116" s="269"/>
      <c r="AN116" s="269"/>
      <c r="AO116" s="269"/>
      <c r="AP116" s="269"/>
      <c r="AQ116" s="269"/>
      <c r="AR116" s="269"/>
      <c r="AS116" s="269"/>
      <c r="AT116" s="269"/>
      <c r="AU116" s="269"/>
      <c r="AV116" s="269"/>
      <c r="AW116" s="269"/>
      <c r="AX116" s="269"/>
      <c r="AY116" s="269"/>
      <c r="AZ116" s="269"/>
      <c r="BA116" s="269"/>
      <c r="BB116" s="269"/>
      <c r="BC116" s="269"/>
      <c r="BD116" s="269"/>
      <c r="BE116" s="269"/>
      <c r="BF116" s="269"/>
      <c r="BG116" s="269"/>
      <c r="BH116" s="269"/>
      <c r="BI116" s="269"/>
      <c r="BJ116" s="269"/>
      <c r="BK116" s="269"/>
      <c r="BL116" s="269"/>
      <c r="BM116" s="269"/>
      <c r="BN116" s="269"/>
      <c r="BO116" s="269"/>
      <c r="BP116" s="269"/>
      <c r="BQ116" s="269"/>
      <c r="BR116" s="269"/>
      <c r="BS116" s="269"/>
      <c r="BT116" s="269"/>
      <c r="BU116" s="269"/>
      <c r="BV116" s="269"/>
      <c r="BW116" s="269"/>
      <c r="BX116" s="269"/>
      <c r="BY116" s="278"/>
      <c r="BZ116" s="23"/>
    </row>
    <row r="117" spans="1:78" ht="6.75" customHeight="1">
      <c r="A117" s="26"/>
      <c r="B117" s="26"/>
      <c r="C117" s="270"/>
      <c r="D117" s="271"/>
      <c r="E117" s="271"/>
      <c r="F117" s="271"/>
      <c r="G117" s="271"/>
      <c r="H117" s="271"/>
      <c r="I117" s="271"/>
      <c r="J117" s="271"/>
      <c r="K117" s="271"/>
      <c r="L117" s="271"/>
      <c r="M117" s="271"/>
      <c r="N117" s="275"/>
      <c r="O117" s="276"/>
      <c r="P117" s="276"/>
      <c r="Q117" s="276"/>
      <c r="R117" s="276"/>
      <c r="S117" s="276"/>
      <c r="T117" s="276"/>
      <c r="U117" s="276"/>
      <c r="V117" s="276"/>
      <c r="W117" s="277"/>
      <c r="X117" s="270"/>
      <c r="Y117" s="271"/>
      <c r="Z117" s="271"/>
      <c r="AA117" s="271"/>
      <c r="AB117" s="271"/>
      <c r="AC117" s="271"/>
      <c r="AD117" s="271"/>
      <c r="AE117" s="271"/>
      <c r="AF117" s="271"/>
      <c r="AG117" s="271"/>
      <c r="AH117" s="271"/>
      <c r="AI117" s="271"/>
      <c r="AJ117" s="271"/>
      <c r="AK117" s="271"/>
      <c r="AL117" s="271"/>
      <c r="AM117" s="271"/>
      <c r="AN117" s="271"/>
      <c r="AO117" s="271"/>
      <c r="AP117" s="271"/>
      <c r="AQ117" s="271"/>
      <c r="AR117" s="271"/>
      <c r="AS117" s="271"/>
      <c r="AT117" s="271"/>
      <c r="AU117" s="271"/>
      <c r="AV117" s="271"/>
      <c r="AW117" s="271"/>
      <c r="AX117" s="271"/>
      <c r="AY117" s="271"/>
      <c r="AZ117" s="271"/>
      <c r="BA117" s="271"/>
      <c r="BB117" s="271"/>
      <c r="BC117" s="271"/>
      <c r="BD117" s="271"/>
      <c r="BE117" s="271"/>
      <c r="BF117" s="271"/>
      <c r="BG117" s="271"/>
      <c r="BH117" s="271"/>
      <c r="BI117" s="271"/>
      <c r="BJ117" s="271"/>
      <c r="BK117" s="271"/>
      <c r="BL117" s="271"/>
      <c r="BM117" s="271"/>
      <c r="BN117" s="271"/>
      <c r="BO117" s="271"/>
      <c r="BP117" s="271"/>
      <c r="BQ117" s="271"/>
      <c r="BR117" s="271"/>
      <c r="BS117" s="271"/>
      <c r="BT117" s="271"/>
      <c r="BU117" s="271"/>
      <c r="BV117" s="271"/>
      <c r="BW117" s="271"/>
      <c r="BX117" s="271"/>
      <c r="BY117" s="279"/>
      <c r="BZ117" s="23"/>
    </row>
    <row r="118" spans="1:78" ht="6.75" customHeight="1">
      <c r="A118" s="26"/>
      <c r="B118" s="26"/>
      <c r="C118" s="280" t="str">
        <f>'支給申請額算定シート（Ⅵ．統合関係医療機関）'!B$5&amp;""</f>
        <v/>
      </c>
      <c r="D118" s="281"/>
      <c r="E118" s="281"/>
      <c r="F118" s="281"/>
      <c r="G118" s="281"/>
      <c r="H118" s="281"/>
      <c r="I118" s="281"/>
      <c r="J118" s="281"/>
      <c r="K118" s="281"/>
      <c r="L118" s="281"/>
      <c r="M118" s="281"/>
      <c r="N118" s="286" t="str">
        <f>'支給申請額算定シート（Ⅵ．統合関係医療機関）'!C$5&amp;""</f>
        <v/>
      </c>
      <c r="O118" s="287"/>
      <c r="P118" s="287"/>
      <c r="Q118" s="287"/>
      <c r="R118" s="287"/>
      <c r="S118" s="287"/>
      <c r="T118" s="287"/>
      <c r="U118" s="287"/>
      <c r="V118" s="287"/>
      <c r="W118" s="288"/>
      <c r="X118" s="268" t="s">
        <v>31</v>
      </c>
      <c r="Y118" s="269"/>
      <c r="Z118" s="269"/>
      <c r="AA118" s="269"/>
      <c r="AB118" s="269"/>
      <c r="AC118" s="269"/>
      <c r="AD118" s="269"/>
      <c r="AE118" s="269"/>
      <c r="AF118" s="269"/>
      <c r="AG118" s="27"/>
      <c r="AH118" s="27"/>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9"/>
      <c r="BZ118" s="23"/>
    </row>
    <row r="119" spans="1:78" ht="6.75" customHeight="1">
      <c r="A119" s="26"/>
      <c r="B119" s="26"/>
      <c r="C119" s="282"/>
      <c r="D119" s="283"/>
      <c r="E119" s="283"/>
      <c r="F119" s="283"/>
      <c r="G119" s="283"/>
      <c r="H119" s="283"/>
      <c r="I119" s="283"/>
      <c r="J119" s="283"/>
      <c r="K119" s="283"/>
      <c r="L119" s="283"/>
      <c r="M119" s="283"/>
      <c r="N119" s="289"/>
      <c r="O119" s="290"/>
      <c r="P119" s="290"/>
      <c r="Q119" s="290"/>
      <c r="R119" s="290"/>
      <c r="S119" s="290"/>
      <c r="T119" s="290"/>
      <c r="U119" s="290"/>
      <c r="V119" s="290"/>
      <c r="W119" s="291"/>
      <c r="X119" s="295"/>
      <c r="Y119" s="296"/>
      <c r="Z119" s="296"/>
      <c r="AA119" s="296"/>
      <c r="AB119" s="296"/>
      <c r="AC119" s="296"/>
      <c r="AD119" s="296"/>
      <c r="AE119" s="296"/>
      <c r="AF119" s="296"/>
      <c r="AG119" s="297" t="s">
        <v>14</v>
      </c>
      <c r="AH119" s="297"/>
      <c r="AI119" s="297"/>
      <c r="AJ119" s="297"/>
      <c r="AK119" s="297"/>
      <c r="AL119" s="297"/>
      <c r="AM119" s="297"/>
      <c r="AN119" s="297"/>
      <c r="AO119" s="297"/>
      <c r="AP119" s="297" t="s">
        <v>15</v>
      </c>
      <c r="AQ119" s="297"/>
      <c r="AR119" s="297"/>
      <c r="AS119" s="297"/>
      <c r="AT119" s="297"/>
      <c r="AU119" s="297"/>
      <c r="AV119" s="297"/>
      <c r="AW119" s="297"/>
      <c r="AX119" s="297"/>
      <c r="AY119" s="297" t="s">
        <v>16</v>
      </c>
      <c r="AZ119" s="297"/>
      <c r="BA119" s="297"/>
      <c r="BB119" s="297"/>
      <c r="BC119" s="297"/>
      <c r="BD119" s="297"/>
      <c r="BE119" s="297"/>
      <c r="BF119" s="297"/>
      <c r="BG119" s="297"/>
      <c r="BH119" s="297" t="s">
        <v>18</v>
      </c>
      <c r="BI119" s="297"/>
      <c r="BJ119" s="297"/>
      <c r="BK119" s="297"/>
      <c r="BL119" s="297"/>
      <c r="BM119" s="297"/>
      <c r="BN119" s="297"/>
      <c r="BO119" s="297"/>
      <c r="BP119" s="297"/>
      <c r="BQ119" s="297" t="s">
        <v>17</v>
      </c>
      <c r="BR119" s="297"/>
      <c r="BS119" s="297"/>
      <c r="BT119" s="297"/>
      <c r="BU119" s="297"/>
      <c r="BV119" s="297"/>
      <c r="BW119" s="297"/>
      <c r="BX119" s="297"/>
      <c r="BY119" s="297"/>
      <c r="BZ119" s="23"/>
    </row>
    <row r="120" spans="1:78" ht="6.75" customHeight="1">
      <c r="A120" s="26"/>
      <c r="B120" s="26"/>
      <c r="C120" s="282"/>
      <c r="D120" s="283"/>
      <c r="E120" s="283"/>
      <c r="F120" s="283"/>
      <c r="G120" s="283"/>
      <c r="H120" s="283"/>
      <c r="I120" s="283"/>
      <c r="J120" s="283"/>
      <c r="K120" s="283"/>
      <c r="L120" s="283"/>
      <c r="M120" s="283"/>
      <c r="N120" s="289"/>
      <c r="O120" s="290"/>
      <c r="P120" s="290"/>
      <c r="Q120" s="290"/>
      <c r="R120" s="290"/>
      <c r="S120" s="290"/>
      <c r="T120" s="290"/>
      <c r="U120" s="290"/>
      <c r="V120" s="290"/>
      <c r="W120" s="291"/>
      <c r="X120" s="270"/>
      <c r="Y120" s="271"/>
      <c r="Z120" s="271"/>
      <c r="AA120" s="271"/>
      <c r="AB120" s="271"/>
      <c r="AC120" s="271"/>
      <c r="AD120" s="271"/>
      <c r="AE120" s="271"/>
      <c r="AF120" s="271"/>
      <c r="AG120" s="297"/>
      <c r="AH120" s="297"/>
      <c r="AI120" s="297"/>
      <c r="AJ120" s="297"/>
      <c r="AK120" s="297"/>
      <c r="AL120" s="297"/>
      <c r="AM120" s="297"/>
      <c r="AN120" s="297"/>
      <c r="AO120" s="297"/>
      <c r="AP120" s="297"/>
      <c r="AQ120" s="297"/>
      <c r="AR120" s="297"/>
      <c r="AS120" s="297"/>
      <c r="AT120" s="297"/>
      <c r="AU120" s="297"/>
      <c r="AV120" s="297"/>
      <c r="AW120" s="297"/>
      <c r="AX120" s="297"/>
      <c r="AY120" s="297"/>
      <c r="AZ120" s="297"/>
      <c r="BA120" s="297"/>
      <c r="BB120" s="297"/>
      <c r="BC120" s="297"/>
      <c r="BD120" s="297"/>
      <c r="BE120" s="297"/>
      <c r="BF120" s="297"/>
      <c r="BG120" s="297"/>
      <c r="BH120" s="297"/>
      <c r="BI120" s="297"/>
      <c r="BJ120" s="297"/>
      <c r="BK120" s="297"/>
      <c r="BL120" s="297"/>
      <c r="BM120" s="297"/>
      <c r="BN120" s="297"/>
      <c r="BO120" s="297"/>
      <c r="BP120" s="297"/>
      <c r="BQ120" s="297"/>
      <c r="BR120" s="297"/>
      <c r="BS120" s="297"/>
      <c r="BT120" s="297"/>
      <c r="BU120" s="297"/>
      <c r="BV120" s="297"/>
      <c r="BW120" s="297"/>
      <c r="BX120" s="297"/>
      <c r="BY120" s="297"/>
      <c r="BZ120" s="23"/>
    </row>
    <row r="121" spans="1:78" ht="6" customHeight="1">
      <c r="A121" s="26"/>
      <c r="B121" s="26"/>
      <c r="C121" s="282"/>
      <c r="D121" s="283"/>
      <c r="E121" s="283"/>
      <c r="F121" s="283"/>
      <c r="G121" s="283"/>
      <c r="H121" s="283"/>
      <c r="I121" s="283"/>
      <c r="J121" s="283"/>
      <c r="K121" s="283"/>
      <c r="L121" s="283"/>
      <c r="M121" s="283"/>
      <c r="N121" s="289"/>
      <c r="O121" s="290"/>
      <c r="P121" s="290"/>
      <c r="Q121" s="290"/>
      <c r="R121" s="290"/>
      <c r="S121" s="290"/>
      <c r="T121" s="290"/>
      <c r="U121" s="290"/>
      <c r="V121" s="290"/>
      <c r="W121" s="291"/>
      <c r="X121" s="298">
        <f>SUM(AG121:BY123)</f>
        <v>0</v>
      </c>
      <c r="Y121" s="299"/>
      <c r="Z121" s="299"/>
      <c r="AA121" s="299"/>
      <c r="AB121" s="299"/>
      <c r="AC121" s="299"/>
      <c r="AD121" s="299"/>
      <c r="AE121" s="299"/>
      <c r="AF121" s="299"/>
      <c r="AG121" s="298">
        <f>'支給申請額算定シート（Ⅵ．統合関係医療機関）'!C$11</f>
        <v>0</v>
      </c>
      <c r="AH121" s="299"/>
      <c r="AI121" s="299"/>
      <c r="AJ121" s="299"/>
      <c r="AK121" s="299"/>
      <c r="AL121" s="299"/>
      <c r="AM121" s="299"/>
      <c r="AN121" s="299"/>
      <c r="AO121" s="299"/>
      <c r="AP121" s="298">
        <f>'支給申請額算定シート（Ⅵ．統合関係医療機関）'!D$11</f>
        <v>0</v>
      </c>
      <c r="AQ121" s="299"/>
      <c r="AR121" s="299"/>
      <c r="AS121" s="299"/>
      <c r="AT121" s="299"/>
      <c r="AU121" s="299"/>
      <c r="AV121" s="299"/>
      <c r="AW121" s="299"/>
      <c r="AX121" s="299"/>
      <c r="AY121" s="298">
        <f>'支給申請額算定シート（Ⅵ．統合関係医療機関）'!E$11</f>
        <v>0</v>
      </c>
      <c r="AZ121" s="299"/>
      <c r="BA121" s="299"/>
      <c r="BB121" s="299"/>
      <c r="BC121" s="299"/>
      <c r="BD121" s="299"/>
      <c r="BE121" s="299"/>
      <c r="BF121" s="299"/>
      <c r="BG121" s="299"/>
      <c r="BH121" s="298">
        <f>'支給申請額算定シート（Ⅵ．統合関係医療機関）'!F$11</f>
        <v>0</v>
      </c>
      <c r="BI121" s="299"/>
      <c r="BJ121" s="299"/>
      <c r="BK121" s="299"/>
      <c r="BL121" s="299"/>
      <c r="BM121" s="299"/>
      <c r="BN121" s="299"/>
      <c r="BO121" s="299"/>
      <c r="BP121" s="299"/>
      <c r="BQ121" s="304">
        <f>'支給申請額算定シート（Ⅵ．統合関係医療機関）'!G$11</f>
        <v>0</v>
      </c>
      <c r="BR121" s="304"/>
      <c r="BS121" s="304"/>
      <c r="BT121" s="304"/>
      <c r="BU121" s="304"/>
      <c r="BV121" s="304"/>
      <c r="BW121" s="304"/>
      <c r="BX121" s="304"/>
      <c r="BY121" s="304"/>
      <c r="BZ121" s="23"/>
    </row>
    <row r="122" spans="1:78" ht="6" customHeight="1">
      <c r="A122" s="26"/>
      <c r="B122" s="26"/>
      <c r="C122" s="282"/>
      <c r="D122" s="283"/>
      <c r="E122" s="283"/>
      <c r="F122" s="283"/>
      <c r="G122" s="283"/>
      <c r="H122" s="283"/>
      <c r="I122" s="283"/>
      <c r="J122" s="283"/>
      <c r="K122" s="283"/>
      <c r="L122" s="283"/>
      <c r="M122" s="283"/>
      <c r="N122" s="289"/>
      <c r="O122" s="290"/>
      <c r="P122" s="290"/>
      <c r="Q122" s="290"/>
      <c r="R122" s="290"/>
      <c r="S122" s="290"/>
      <c r="T122" s="290"/>
      <c r="U122" s="290"/>
      <c r="V122" s="290"/>
      <c r="W122" s="291"/>
      <c r="X122" s="300"/>
      <c r="Y122" s="301"/>
      <c r="Z122" s="301"/>
      <c r="AA122" s="301"/>
      <c r="AB122" s="301"/>
      <c r="AC122" s="301"/>
      <c r="AD122" s="301"/>
      <c r="AE122" s="301"/>
      <c r="AF122" s="301"/>
      <c r="AG122" s="300"/>
      <c r="AH122" s="301"/>
      <c r="AI122" s="301"/>
      <c r="AJ122" s="301"/>
      <c r="AK122" s="301"/>
      <c r="AL122" s="301"/>
      <c r="AM122" s="301"/>
      <c r="AN122" s="301"/>
      <c r="AO122" s="301"/>
      <c r="AP122" s="300"/>
      <c r="AQ122" s="301"/>
      <c r="AR122" s="301"/>
      <c r="AS122" s="301"/>
      <c r="AT122" s="301"/>
      <c r="AU122" s="301"/>
      <c r="AV122" s="301"/>
      <c r="AW122" s="301"/>
      <c r="AX122" s="301"/>
      <c r="AY122" s="300"/>
      <c r="AZ122" s="301"/>
      <c r="BA122" s="301"/>
      <c r="BB122" s="301"/>
      <c r="BC122" s="301"/>
      <c r="BD122" s="301"/>
      <c r="BE122" s="301"/>
      <c r="BF122" s="301"/>
      <c r="BG122" s="301"/>
      <c r="BH122" s="300"/>
      <c r="BI122" s="301"/>
      <c r="BJ122" s="301"/>
      <c r="BK122" s="301"/>
      <c r="BL122" s="301"/>
      <c r="BM122" s="301"/>
      <c r="BN122" s="301"/>
      <c r="BO122" s="301"/>
      <c r="BP122" s="301"/>
      <c r="BQ122" s="304"/>
      <c r="BR122" s="304"/>
      <c r="BS122" s="304"/>
      <c r="BT122" s="304"/>
      <c r="BU122" s="304"/>
      <c r="BV122" s="304"/>
      <c r="BW122" s="304"/>
      <c r="BX122" s="304"/>
      <c r="BY122" s="304"/>
      <c r="BZ122" s="23"/>
    </row>
    <row r="123" spans="1:78" ht="6" customHeight="1">
      <c r="A123" s="26"/>
      <c r="B123" s="26"/>
      <c r="C123" s="284"/>
      <c r="D123" s="285"/>
      <c r="E123" s="285"/>
      <c r="F123" s="285"/>
      <c r="G123" s="285"/>
      <c r="H123" s="285"/>
      <c r="I123" s="285"/>
      <c r="J123" s="285"/>
      <c r="K123" s="285"/>
      <c r="L123" s="285"/>
      <c r="M123" s="285"/>
      <c r="N123" s="292"/>
      <c r="O123" s="293"/>
      <c r="P123" s="293"/>
      <c r="Q123" s="293"/>
      <c r="R123" s="293"/>
      <c r="S123" s="293"/>
      <c r="T123" s="293"/>
      <c r="U123" s="293"/>
      <c r="V123" s="293"/>
      <c r="W123" s="294"/>
      <c r="X123" s="302"/>
      <c r="Y123" s="303"/>
      <c r="Z123" s="303"/>
      <c r="AA123" s="303"/>
      <c r="AB123" s="303"/>
      <c r="AC123" s="303"/>
      <c r="AD123" s="303"/>
      <c r="AE123" s="303"/>
      <c r="AF123" s="303"/>
      <c r="AG123" s="302"/>
      <c r="AH123" s="303"/>
      <c r="AI123" s="303"/>
      <c r="AJ123" s="303"/>
      <c r="AK123" s="303"/>
      <c r="AL123" s="303"/>
      <c r="AM123" s="303"/>
      <c r="AN123" s="303"/>
      <c r="AO123" s="303"/>
      <c r="AP123" s="302"/>
      <c r="AQ123" s="303"/>
      <c r="AR123" s="303"/>
      <c r="AS123" s="303"/>
      <c r="AT123" s="303"/>
      <c r="AU123" s="303"/>
      <c r="AV123" s="303"/>
      <c r="AW123" s="303"/>
      <c r="AX123" s="303"/>
      <c r="AY123" s="302"/>
      <c r="AZ123" s="303"/>
      <c r="BA123" s="303"/>
      <c r="BB123" s="303"/>
      <c r="BC123" s="303"/>
      <c r="BD123" s="303"/>
      <c r="BE123" s="303"/>
      <c r="BF123" s="303"/>
      <c r="BG123" s="303"/>
      <c r="BH123" s="302"/>
      <c r="BI123" s="303"/>
      <c r="BJ123" s="303"/>
      <c r="BK123" s="303"/>
      <c r="BL123" s="303"/>
      <c r="BM123" s="303"/>
      <c r="BN123" s="303"/>
      <c r="BO123" s="303"/>
      <c r="BP123" s="303"/>
      <c r="BQ123" s="304"/>
      <c r="BR123" s="304"/>
      <c r="BS123" s="304"/>
      <c r="BT123" s="304"/>
      <c r="BU123" s="304"/>
      <c r="BV123" s="304"/>
      <c r="BW123" s="304"/>
      <c r="BX123" s="304"/>
      <c r="BY123" s="304"/>
      <c r="BZ123" s="23"/>
    </row>
    <row r="124" spans="1:78" ht="6.75" customHeight="1">
      <c r="A124" s="26"/>
      <c r="B124" s="26"/>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18"/>
      <c r="BY124" s="18"/>
      <c r="BZ124" s="23"/>
    </row>
    <row r="125" spans="1:78" ht="6.75" customHeight="1">
      <c r="A125" s="24"/>
      <c r="B125" s="24"/>
      <c r="C125" s="305" t="s">
        <v>28</v>
      </c>
      <c r="D125" s="305"/>
      <c r="E125" s="305"/>
      <c r="F125" s="305"/>
      <c r="G125" s="272"/>
      <c r="H125" s="273"/>
      <c r="I125" s="273"/>
      <c r="J125" s="273"/>
      <c r="K125" s="273"/>
      <c r="L125" s="273"/>
      <c r="M125" s="274"/>
      <c r="N125" s="268" t="s">
        <v>127</v>
      </c>
      <c r="O125" s="269"/>
      <c r="P125" s="269"/>
      <c r="Q125" s="269"/>
      <c r="R125" s="269"/>
      <c r="S125" s="269"/>
      <c r="T125" s="269"/>
      <c r="U125" s="269"/>
      <c r="V125" s="269"/>
      <c r="W125" s="269"/>
      <c r="X125" s="269"/>
      <c r="Y125" s="269"/>
      <c r="Z125" s="269"/>
      <c r="AA125" s="269"/>
      <c r="AB125" s="269"/>
      <c r="AC125" s="269"/>
      <c r="AD125" s="269"/>
      <c r="AE125" s="269"/>
      <c r="AF125" s="269"/>
      <c r="AG125" s="269"/>
      <c r="AH125" s="278"/>
      <c r="AI125" s="268" t="s">
        <v>30</v>
      </c>
      <c r="AJ125" s="269"/>
      <c r="AK125" s="269"/>
      <c r="AL125" s="269"/>
      <c r="AM125" s="269"/>
      <c r="AN125" s="269"/>
      <c r="AO125" s="269"/>
      <c r="AP125" s="269"/>
      <c r="AQ125" s="269"/>
      <c r="AR125" s="269"/>
      <c r="AS125" s="269"/>
      <c r="AT125" s="269"/>
      <c r="AU125" s="269"/>
      <c r="AV125" s="269"/>
      <c r="AW125" s="269"/>
      <c r="AX125" s="269"/>
      <c r="AY125" s="269"/>
      <c r="AZ125" s="269"/>
      <c r="BA125" s="269"/>
      <c r="BB125" s="269"/>
      <c r="BC125" s="278"/>
      <c r="BD125" s="306" t="s">
        <v>128</v>
      </c>
      <c r="BE125" s="307"/>
      <c r="BF125" s="307"/>
      <c r="BG125" s="307"/>
      <c r="BH125" s="307"/>
      <c r="BI125" s="307"/>
      <c r="BJ125" s="307"/>
      <c r="BK125" s="307"/>
      <c r="BL125" s="307"/>
      <c r="BM125" s="307"/>
      <c r="BN125" s="307"/>
      <c r="BO125" s="307"/>
      <c r="BP125" s="307"/>
      <c r="BQ125" s="307"/>
      <c r="BR125" s="307"/>
      <c r="BS125" s="307"/>
      <c r="BT125" s="307"/>
      <c r="BU125" s="307"/>
      <c r="BV125" s="307"/>
      <c r="BW125" s="307"/>
      <c r="BX125" s="307"/>
      <c r="BY125" s="308"/>
      <c r="BZ125" s="23"/>
    </row>
    <row r="126" spans="1:78" ht="6.75" customHeight="1">
      <c r="A126" s="24"/>
      <c r="B126" s="24"/>
      <c r="C126" s="305"/>
      <c r="D126" s="305"/>
      <c r="E126" s="305"/>
      <c r="F126" s="305"/>
      <c r="G126" s="275"/>
      <c r="H126" s="276"/>
      <c r="I126" s="276"/>
      <c r="J126" s="276"/>
      <c r="K126" s="276"/>
      <c r="L126" s="276"/>
      <c r="M126" s="277"/>
      <c r="N126" s="270"/>
      <c r="O126" s="271"/>
      <c r="P126" s="271"/>
      <c r="Q126" s="271"/>
      <c r="R126" s="271"/>
      <c r="S126" s="271"/>
      <c r="T126" s="271"/>
      <c r="U126" s="271"/>
      <c r="V126" s="271"/>
      <c r="W126" s="271"/>
      <c r="X126" s="271"/>
      <c r="Y126" s="271"/>
      <c r="Z126" s="271"/>
      <c r="AA126" s="271"/>
      <c r="AB126" s="271"/>
      <c r="AC126" s="271"/>
      <c r="AD126" s="271"/>
      <c r="AE126" s="271"/>
      <c r="AF126" s="271"/>
      <c r="AG126" s="271"/>
      <c r="AH126" s="279"/>
      <c r="AI126" s="270"/>
      <c r="AJ126" s="271"/>
      <c r="AK126" s="271"/>
      <c r="AL126" s="271"/>
      <c r="AM126" s="271"/>
      <c r="AN126" s="271"/>
      <c r="AO126" s="271"/>
      <c r="AP126" s="271"/>
      <c r="AQ126" s="271"/>
      <c r="AR126" s="271"/>
      <c r="AS126" s="271"/>
      <c r="AT126" s="271"/>
      <c r="AU126" s="271"/>
      <c r="AV126" s="271"/>
      <c r="AW126" s="271"/>
      <c r="AX126" s="271"/>
      <c r="AY126" s="271"/>
      <c r="AZ126" s="271"/>
      <c r="BA126" s="271"/>
      <c r="BB126" s="271"/>
      <c r="BC126" s="279"/>
      <c r="BD126" s="309"/>
      <c r="BE126" s="310"/>
      <c r="BF126" s="310"/>
      <c r="BG126" s="310"/>
      <c r="BH126" s="310"/>
      <c r="BI126" s="310"/>
      <c r="BJ126" s="310"/>
      <c r="BK126" s="310"/>
      <c r="BL126" s="310"/>
      <c r="BM126" s="310"/>
      <c r="BN126" s="310"/>
      <c r="BO126" s="310"/>
      <c r="BP126" s="310"/>
      <c r="BQ126" s="310"/>
      <c r="BR126" s="310"/>
      <c r="BS126" s="310"/>
      <c r="BT126" s="310"/>
      <c r="BU126" s="310"/>
      <c r="BV126" s="310"/>
      <c r="BW126" s="310"/>
      <c r="BX126" s="310"/>
      <c r="BY126" s="311"/>
      <c r="BZ126" s="23"/>
    </row>
    <row r="127" spans="1:78" ht="6.75" customHeight="1">
      <c r="A127" s="25"/>
      <c r="B127" s="25"/>
      <c r="C127" s="304" t="s">
        <v>86</v>
      </c>
      <c r="D127" s="304"/>
      <c r="E127" s="304"/>
      <c r="F127" s="304"/>
      <c r="G127" s="312"/>
      <c r="H127" s="313"/>
      <c r="I127" s="313"/>
      <c r="J127" s="313"/>
      <c r="K127" s="313"/>
      <c r="L127" s="313"/>
      <c r="M127" s="314"/>
      <c r="N127" s="321" t="str">
        <f>'支給申請額算定シート（Ⅶ．統合関係医療機関）'!B$3&amp;""</f>
        <v/>
      </c>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t="str">
        <f>'支給申請額算定シート（Ⅶ．統合関係医療機関）'!C$3&amp;""</f>
        <v/>
      </c>
      <c r="AJ127" s="321"/>
      <c r="AK127" s="321"/>
      <c r="AL127" s="321"/>
      <c r="AM127" s="321"/>
      <c r="AN127" s="321"/>
      <c r="AO127" s="321"/>
      <c r="AP127" s="321"/>
      <c r="AQ127" s="321"/>
      <c r="AR127" s="321"/>
      <c r="AS127" s="321"/>
      <c r="AT127" s="321"/>
      <c r="AU127" s="321"/>
      <c r="AV127" s="321"/>
      <c r="AW127" s="321"/>
      <c r="AX127" s="321"/>
      <c r="AY127" s="321"/>
      <c r="AZ127" s="321"/>
      <c r="BA127" s="321"/>
      <c r="BB127" s="321"/>
      <c r="BC127" s="321"/>
      <c r="BD127" s="321" t="str">
        <f>'支給申請額算定シート（Ⅶ．統合関係医療機関）'!G$3&amp;""</f>
        <v/>
      </c>
      <c r="BE127" s="321"/>
      <c r="BF127" s="321"/>
      <c r="BG127" s="321"/>
      <c r="BH127" s="321"/>
      <c r="BI127" s="321"/>
      <c r="BJ127" s="321"/>
      <c r="BK127" s="321"/>
      <c r="BL127" s="321"/>
      <c r="BM127" s="321"/>
      <c r="BN127" s="321"/>
      <c r="BO127" s="321"/>
      <c r="BP127" s="321"/>
      <c r="BQ127" s="321"/>
      <c r="BR127" s="321"/>
      <c r="BS127" s="321"/>
      <c r="BT127" s="321"/>
      <c r="BU127" s="321"/>
      <c r="BV127" s="321"/>
      <c r="BW127" s="321"/>
      <c r="BX127" s="321"/>
      <c r="BY127" s="321"/>
      <c r="BZ127" s="23"/>
    </row>
    <row r="128" spans="1:78" ht="6.75" customHeight="1">
      <c r="A128" s="25"/>
      <c r="B128" s="25"/>
      <c r="C128" s="304"/>
      <c r="D128" s="304"/>
      <c r="E128" s="304"/>
      <c r="F128" s="304"/>
      <c r="G128" s="315"/>
      <c r="H128" s="316"/>
      <c r="I128" s="316"/>
      <c r="J128" s="316"/>
      <c r="K128" s="316"/>
      <c r="L128" s="316"/>
      <c r="M128" s="317"/>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c r="BA128" s="321"/>
      <c r="BB128" s="321"/>
      <c r="BC128" s="321"/>
      <c r="BD128" s="321"/>
      <c r="BE128" s="321"/>
      <c r="BF128" s="321"/>
      <c r="BG128" s="321"/>
      <c r="BH128" s="321"/>
      <c r="BI128" s="321"/>
      <c r="BJ128" s="321"/>
      <c r="BK128" s="321"/>
      <c r="BL128" s="321"/>
      <c r="BM128" s="321"/>
      <c r="BN128" s="321"/>
      <c r="BO128" s="321"/>
      <c r="BP128" s="321"/>
      <c r="BQ128" s="321"/>
      <c r="BR128" s="321"/>
      <c r="BS128" s="321"/>
      <c r="BT128" s="321"/>
      <c r="BU128" s="321"/>
      <c r="BV128" s="321"/>
      <c r="BW128" s="321"/>
      <c r="BX128" s="321"/>
      <c r="BY128" s="321"/>
      <c r="BZ128" s="23"/>
    </row>
    <row r="129" spans="1:78" ht="6.75" customHeight="1">
      <c r="A129" s="25"/>
      <c r="B129" s="25"/>
      <c r="C129" s="304"/>
      <c r="D129" s="304"/>
      <c r="E129" s="304"/>
      <c r="F129" s="304"/>
      <c r="G129" s="318"/>
      <c r="H129" s="319"/>
      <c r="I129" s="319"/>
      <c r="J129" s="319"/>
      <c r="K129" s="319"/>
      <c r="L129" s="319"/>
      <c r="M129" s="320"/>
      <c r="N129" s="322"/>
      <c r="O129" s="322"/>
      <c r="P129" s="322"/>
      <c r="Q129" s="322"/>
      <c r="R129" s="322"/>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c r="BA129" s="322"/>
      <c r="BB129" s="322"/>
      <c r="BC129" s="322"/>
      <c r="BD129" s="322"/>
      <c r="BE129" s="322"/>
      <c r="BF129" s="322"/>
      <c r="BG129" s="322"/>
      <c r="BH129" s="322"/>
      <c r="BI129" s="322"/>
      <c r="BJ129" s="322"/>
      <c r="BK129" s="322"/>
      <c r="BL129" s="322"/>
      <c r="BM129" s="322"/>
      <c r="BN129" s="322"/>
      <c r="BO129" s="322"/>
      <c r="BP129" s="322"/>
      <c r="BQ129" s="322"/>
      <c r="BR129" s="322"/>
      <c r="BS129" s="322"/>
      <c r="BT129" s="322"/>
      <c r="BU129" s="322"/>
      <c r="BV129" s="322"/>
      <c r="BW129" s="322"/>
      <c r="BX129" s="322"/>
      <c r="BY129" s="322"/>
      <c r="BZ129" s="23"/>
    </row>
    <row r="130" spans="1:78" ht="6.75" customHeight="1">
      <c r="A130" s="26"/>
      <c r="B130" s="26"/>
      <c r="C130" s="268" t="s">
        <v>33</v>
      </c>
      <c r="D130" s="269"/>
      <c r="E130" s="269"/>
      <c r="F130" s="269"/>
      <c r="G130" s="269"/>
      <c r="H130" s="269"/>
      <c r="I130" s="269"/>
      <c r="J130" s="269"/>
      <c r="K130" s="269"/>
      <c r="L130" s="269"/>
      <c r="M130" s="269"/>
      <c r="N130" s="272" t="s">
        <v>39</v>
      </c>
      <c r="O130" s="273"/>
      <c r="P130" s="273"/>
      <c r="Q130" s="273"/>
      <c r="R130" s="273"/>
      <c r="S130" s="273"/>
      <c r="T130" s="273"/>
      <c r="U130" s="273"/>
      <c r="V130" s="273"/>
      <c r="W130" s="274"/>
      <c r="X130" s="268" t="s">
        <v>66</v>
      </c>
      <c r="Y130" s="269"/>
      <c r="Z130" s="269"/>
      <c r="AA130" s="269"/>
      <c r="AB130" s="269"/>
      <c r="AC130" s="269"/>
      <c r="AD130" s="269"/>
      <c r="AE130" s="269"/>
      <c r="AF130" s="269"/>
      <c r="AG130" s="269"/>
      <c r="AH130" s="269"/>
      <c r="AI130" s="269"/>
      <c r="AJ130" s="269"/>
      <c r="AK130" s="269"/>
      <c r="AL130" s="269"/>
      <c r="AM130" s="269"/>
      <c r="AN130" s="269"/>
      <c r="AO130" s="269"/>
      <c r="AP130" s="269"/>
      <c r="AQ130" s="269"/>
      <c r="AR130" s="269"/>
      <c r="AS130" s="269"/>
      <c r="AT130" s="269"/>
      <c r="AU130" s="269"/>
      <c r="AV130" s="269"/>
      <c r="AW130" s="269"/>
      <c r="AX130" s="269"/>
      <c r="AY130" s="269"/>
      <c r="AZ130" s="269"/>
      <c r="BA130" s="269"/>
      <c r="BB130" s="269"/>
      <c r="BC130" s="269"/>
      <c r="BD130" s="269"/>
      <c r="BE130" s="269"/>
      <c r="BF130" s="269"/>
      <c r="BG130" s="269"/>
      <c r="BH130" s="269"/>
      <c r="BI130" s="269"/>
      <c r="BJ130" s="269"/>
      <c r="BK130" s="269"/>
      <c r="BL130" s="269"/>
      <c r="BM130" s="269"/>
      <c r="BN130" s="269"/>
      <c r="BO130" s="269"/>
      <c r="BP130" s="269"/>
      <c r="BQ130" s="269"/>
      <c r="BR130" s="269"/>
      <c r="BS130" s="269"/>
      <c r="BT130" s="269"/>
      <c r="BU130" s="269"/>
      <c r="BV130" s="269"/>
      <c r="BW130" s="269"/>
      <c r="BX130" s="269"/>
      <c r="BY130" s="278"/>
      <c r="BZ130" s="23"/>
    </row>
    <row r="131" spans="1:78" ht="6.75" customHeight="1">
      <c r="A131" s="26"/>
      <c r="B131" s="26"/>
      <c r="C131" s="270"/>
      <c r="D131" s="271"/>
      <c r="E131" s="271"/>
      <c r="F131" s="271"/>
      <c r="G131" s="271"/>
      <c r="H131" s="271"/>
      <c r="I131" s="271"/>
      <c r="J131" s="271"/>
      <c r="K131" s="271"/>
      <c r="L131" s="271"/>
      <c r="M131" s="271"/>
      <c r="N131" s="275"/>
      <c r="O131" s="276"/>
      <c r="P131" s="276"/>
      <c r="Q131" s="276"/>
      <c r="R131" s="276"/>
      <c r="S131" s="276"/>
      <c r="T131" s="276"/>
      <c r="U131" s="276"/>
      <c r="V131" s="276"/>
      <c r="W131" s="277"/>
      <c r="X131" s="270"/>
      <c r="Y131" s="271"/>
      <c r="Z131" s="271"/>
      <c r="AA131" s="271"/>
      <c r="AB131" s="271"/>
      <c r="AC131" s="271"/>
      <c r="AD131" s="271"/>
      <c r="AE131" s="271"/>
      <c r="AF131" s="271"/>
      <c r="AG131" s="271"/>
      <c r="AH131" s="271"/>
      <c r="AI131" s="271"/>
      <c r="AJ131" s="271"/>
      <c r="AK131" s="271"/>
      <c r="AL131" s="271"/>
      <c r="AM131" s="271"/>
      <c r="AN131" s="271"/>
      <c r="AO131" s="271"/>
      <c r="AP131" s="271"/>
      <c r="AQ131" s="271"/>
      <c r="AR131" s="271"/>
      <c r="AS131" s="271"/>
      <c r="AT131" s="271"/>
      <c r="AU131" s="271"/>
      <c r="AV131" s="271"/>
      <c r="AW131" s="271"/>
      <c r="AX131" s="271"/>
      <c r="AY131" s="271"/>
      <c r="AZ131" s="271"/>
      <c r="BA131" s="271"/>
      <c r="BB131" s="271"/>
      <c r="BC131" s="271"/>
      <c r="BD131" s="271"/>
      <c r="BE131" s="271"/>
      <c r="BF131" s="271"/>
      <c r="BG131" s="271"/>
      <c r="BH131" s="271"/>
      <c r="BI131" s="271"/>
      <c r="BJ131" s="271"/>
      <c r="BK131" s="271"/>
      <c r="BL131" s="271"/>
      <c r="BM131" s="271"/>
      <c r="BN131" s="271"/>
      <c r="BO131" s="271"/>
      <c r="BP131" s="271"/>
      <c r="BQ131" s="271"/>
      <c r="BR131" s="271"/>
      <c r="BS131" s="271"/>
      <c r="BT131" s="271"/>
      <c r="BU131" s="271"/>
      <c r="BV131" s="271"/>
      <c r="BW131" s="271"/>
      <c r="BX131" s="271"/>
      <c r="BY131" s="279"/>
      <c r="BZ131" s="23"/>
    </row>
    <row r="132" spans="1:78" ht="6.75" customHeight="1">
      <c r="A132" s="26"/>
      <c r="B132" s="26"/>
      <c r="C132" s="280" t="str">
        <f>'支給申請額算定シート（Ⅶ．統合関係医療機関）'!B$5&amp;""</f>
        <v/>
      </c>
      <c r="D132" s="281"/>
      <c r="E132" s="281"/>
      <c r="F132" s="281"/>
      <c r="G132" s="281"/>
      <c r="H132" s="281"/>
      <c r="I132" s="281"/>
      <c r="J132" s="281"/>
      <c r="K132" s="281"/>
      <c r="L132" s="281"/>
      <c r="M132" s="281"/>
      <c r="N132" s="286" t="str">
        <f>'支給申請額算定シート（Ⅶ．統合関係医療機関）'!C$5&amp;""</f>
        <v/>
      </c>
      <c r="O132" s="287"/>
      <c r="P132" s="287"/>
      <c r="Q132" s="287"/>
      <c r="R132" s="287"/>
      <c r="S132" s="287"/>
      <c r="T132" s="287"/>
      <c r="U132" s="287"/>
      <c r="V132" s="287"/>
      <c r="W132" s="288"/>
      <c r="X132" s="268" t="s">
        <v>31</v>
      </c>
      <c r="Y132" s="269"/>
      <c r="Z132" s="269"/>
      <c r="AA132" s="269"/>
      <c r="AB132" s="269"/>
      <c r="AC132" s="269"/>
      <c r="AD132" s="269"/>
      <c r="AE132" s="269"/>
      <c r="AF132" s="269"/>
      <c r="AG132" s="27"/>
      <c r="AH132" s="27"/>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9"/>
      <c r="BZ132" s="23"/>
    </row>
    <row r="133" spans="1:78" ht="6.75" customHeight="1">
      <c r="A133" s="26"/>
      <c r="B133" s="26"/>
      <c r="C133" s="282"/>
      <c r="D133" s="283"/>
      <c r="E133" s="283"/>
      <c r="F133" s="283"/>
      <c r="G133" s="283"/>
      <c r="H133" s="283"/>
      <c r="I133" s="283"/>
      <c r="J133" s="283"/>
      <c r="K133" s="283"/>
      <c r="L133" s="283"/>
      <c r="M133" s="283"/>
      <c r="N133" s="289"/>
      <c r="O133" s="290"/>
      <c r="P133" s="290"/>
      <c r="Q133" s="290"/>
      <c r="R133" s="290"/>
      <c r="S133" s="290"/>
      <c r="T133" s="290"/>
      <c r="U133" s="290"/>
      <c r="V133" s="290"/>
      <c r="W133" s="291"/>
      <c r="X133" s="295"/>
      <c r="Y133" s="296"/>
      <c r="Z133" s="296"/>
      <c r="AA133" s="296"/>
      <c r="AB133" s="296"/>
      <c r="AC133" s="296"/>
      <c r="AD133" s="296"/>
      <c r="AE133" s="296"/>
      <c r="AF133" s="296"/>
      <c r="AG133" s="297" t="s">
        <v>14</v>
      </c>
      <c r="AH133" s="297"/>
      <c r="AI133" s="297"/>
      <c r="AJ133" s="297"/>
      <c r="AK133" s="297"/>
      <c r="AL133" s="297"/>
      <c r="AM133" s="297"/>
      <c r="AN133" s="297"/>
      <c r="AO133" s="297"/>
      <c r="AP133" s="297" t="s">
        <v>15</v>
      </c>
      <c r="AQ133" s="297"/>
      <c r="AR133" s="297"/>
      <c r="AS133" s="297"/>
      <c r="AT133" s="297"/>
      <c r="AU133" s="297"/>
      <c r="AV133" s="297"/>
      <c r="AW133" s="297"/>
      <c r="AX133" s="297"/>
      <c r="AY133" s="297" t="s">
        <v>16</v>
      </c>
      <c r="AZ133" s="297"/>
      <c r="BA133" s="297"/>
      <c r="BB133" s="297"/>
      <c r="BC133" s="297"/>
      <c r="BD133" s="297"/>
      <c r="BE133" s="297"/>
      <c r="BF133" s="297"/>
      <c r="BG133" s="297"/>
      <c r="BH133" s="297" t="s">
        <v>18</v>
      </c>
      <c r="BI133" s="297"/>
      <c r="BJ133" s="297"/>
      <c r="BK133" s="297"/>
      <c r="BL133" s="297"/>
      <c r="BM133" s="297"/>
      <c r="BN133" s="297"/>
      <c r="BO133" s="297"/>
      <c r="BP133" s="297"/>
      <c r="BQ133" s="297" t="s">
        <v>17</v>
      </c>
      <c r="BR133" s="297"/>
      <c r="BS133" s="297"/>
      <c r="BT133" s="297"/>
      <c r="BU133" s="297"/>
      <c r="BV133" s="297"/>
      <c r="BW133" s="297"/>
      <c r="BX133" s="297"/>
      <c r="BY133" s="297"/>
      <c r="BZ133" s="23"/>
    </row>
    <row r="134" spans="1:78" ht="6.75" customHeight="1">
      <c r="A134" s="26"/>
      <c r="B134" s="26"/>
      <c r="C134" s="282"/>
      <c r="D134" s="283"/>
      <c r="E134" s="283"/>
      <c r="F134" s="283"/>
      <c r="G134" s="283"/>
      <c r="H134" s="283"/>
      <c r="I134" s="283"/>
      <c r="J134" s="283"/>
      <c r="K134" s="283"/>
      <c r="L134" s="283"/>
      <c r="M134" s="283"/>
      <c r="N134" s="289"/>
      <c r="O134" s="290"/>
      <c r="P134" s="290"/>
      <c r="Q134" s="290"/>
      <c r="R134" s="290"/>
      <c r="S134" s="290"/>
      <c r="T134" s="290"/>
      <c r="U134" s="290"/>
      <c r="V134" s="290"/>
      <c r="W134" s="291"/>
      <c r="X134" s="270"/>
      <c r="Y134" s="271"/>
      <c r="Z134" s="271"/>
      <c r="AA134" s="271"/>
      <c r="AB134" s="271"/>
      <c r="AC134" s="271"/>
      <c r="AD134" s="271"/>
      <c r="AE134" s="271"/>
      <c r="AF134" s="271"/>
      <c r="AG134" s="297"/>
      <c r="AH134" s="297"/>
      <c r="AI134" s="297"/>
      <c r="AJ134" s="297"/>
      <c r="AK134" s="297"/>
      <c r="AL134" s="297"/>
      <c r="AM134" s="297"/>
      <c r="AN134" s="297"/>
      <c r="AO134" s="297"/>
      <c r="AP134" s="297"/>
      <c r="AQ134" s="297"/>
      <c r="AR134" s="297"/>
      <c r="AS134" s="297"/>
      <c r="AT134" s="297"/>
      <c r="AU134" s="297"/>
      <c r="AV134" s="297"/>
      <c r="AW134" s="297"/>
      <c r="AX134" s="297"/>
      <c r="AY134" s="297"/>
      <c r="AZ134" s="297"/>
      <c r="BA134" s="297"/>
      <c r="BB134" s="297"/>
      <c r="BC134" s="297"/>
      <c r="BD134" s="297"/>
      <c r="BE134" s="297"/>
      <c r="BF134" s="297"/>
      <c r="BG134" s="297"/>
      <c r="BH134" s="297"/>
      <c r="BI134" s="297"/>
      <c r="BJ134" s="297"/>
      <c r="BK134" s="297"/>
      <c r="BL134" s="297"/>
      <c r="BM134" s="297"/>
      <c r="BN134" s="297"/>
      <c r="BO134" s="297"/>
      <c r="BP134" s="297"/>
      <c r="BQ134" s="297"/>
      <c r="BR134" s="297"/>
      <c r="BS134" s="297"/>
      <c r="BT134" s="297"/>
      <c r="BU134" s="297"/>
      <c r="BV134" s="297"/>
      <c r="BW134" s="297"/>
      <c r="BX134" s="297"/>
      <c r="BY134" s="297"/>
      <c r="BZ134" s="23"/>
    </row>
    <row r="135" spans="1:78" ht="6" customHeight="1">
      <c r="A135" s="26"/>
      <c r="B135" s="26"/>
      <c r="C135" s="282"/>
      <c r="D135" s="283"/>
      <c r="E135" s="283"/>
      <c r="F135" s="283"/>
      <c r="G135" s="283"/>
      <c r="H135" s="283"/>
      <c r="I135" s="283"/>
      <c r="J135" s="283"/>
      <c r="K135" s="283"/>
      <c r="L135" s="283"/>
      <c r="M135" s="283"/>
      <c r="N135" s="289"/>
      <c r="O135" s="290"/>
      <c r="P135" s="290"/>
      <c r="Q135" s="290"/>
      <c r="R135" s="290"/>
      <c r="S135" s="290"/>
      <c r="T135" s="290"/>
      <c r="U135" s="290"/>
      <c r="V135" s="290"/>
      <c r="W135" s="291"/>
      <c r="X135" s="298">
        <f>SUM(AG135:BY137)</f>
        <v>0</v>
      </c>
      <c r="Y135" s="299"/>
      <c r="Z135" s="299"/>
      <c r="AA135" s="299"/>
      <c r="AB135" s="299"/>
      <c r="AC135" s="299"/>
      <c r="AD135" s="299"/>
      <c r="AE135" s="299"/>
      <c r="AF135" s="299"/>
      <c r="AG135" s="298">
        <f>'支給申請額算定シート（Ⅶ．統合関係医療機関）'!C$11</f>
        <v>0</v>
      </c>
      <c r="AH135" s="299"/>
      <c r="AI135" s="299"/>
      <c r="AJ135" s="299"/>
      <c r="AK135" s="299"/>
      <c r="AL135" s="299"/>
      <c r="AM135" s="299"/>
      <c r="AN135" s="299"/>
      <c r="AO135" s="299"/>
      <c r="AP135" s="298">
        <f>'支給申請額算定シート（Ⅶ．統合関係医療機関）'!D$11</f>
        <v>0</v>
      </c>
      <c r="AQ135" s="299"/>
      <c r="AR135" s="299"/>
      <c r="AS135" s="299"/>
      <c r="AT135" s="299"/>
      <c r="AU135" s="299"/>
      <c r="AV135" s="299"/>
      <c r="AW135" s="299"/>
      <c r="AX135" s="299"/>
      <c r="AY135" s="298">
        <f>'支給申請額算定シート（Ⅶ．統合関係医療機関）'!E$11</f>
        <v>0</v>
      </c>
      <c r="AZ135" s="299"/>
      <c r="BA135" s="299"/>
      <c r="BB135" s="299"/>
      <c r="BC135" s="299"/>
      <c r="BD135" s="299"/>
      <c r="BE135" s="299"/>
      <c r="BF135" s="299"/>
      <c r="BG135" s="299"/>
      <c r="BH135" s="298">
        <f>'支給申請額算定シート（Ⅶ．統合関係医療機関）'!F$11</f>
        <v>0</v>
      </c>
      <c r="BI135" s="299"/>
      <c r="BJ135" s="299"/>
      <c r="BK135" s="299"/>
      <c r="BL135" s="299"/>
      <c r="BM135" s="299"/>
      <c r="BN135" s="299"/>
      <c r="BO135" s="299"/>
      <c r="BP135" s="299"/>
      <c r="BQ135" s="304">
        <f>'支給申請額算定シート（Ⅶ．統合関係医療機関）'!G$11</f>
        <v>0</v>
      </c>
      <c r="BR135" s="304"/>
      <c r="BS135" s="304"/>
      <c r="BT135" s="304"/>
      <c r="BU135" s="304"/>
      <c r="BV135" s="304"/>
      <c r="BW135" s="304"/>
      <c r="BX135" s="304"/>
      <c r="BY135" s="304"/>
      <c r="BZ135" s="23"/>
    </row>
    <row r="136" spans="1:78" ht="6" customHeight="1">
      <c r="A136" s="26"/>
      <c r="B136" s="26"/>
      <c r="C136" s="282"/>
      <c r="D136" s="283"/>
      <c r="E136" s="283"/>
      <c r="F136" s="283"/>
      <c r="G136" s="283"/>
      <c r="H136" s="283"/>
      <c r="I136" s="283"/>
      <c r="J136" s="283"/>
      <c r="K136" s="283"/>
      <c r="L136" s="283"/>
      <c r="M136" s="283"/>
      <c r="N136" s="289"/>
      <c r="O136" s="290"/>
      <c r="P136" s="290"/>
      <c r="Q136" s="290"/>
      <c r="R136" s="290"/>
      <c r="S136" s="290"/>
      <c r="T136" s="290"/>
      <c r="U136" s="290"/>
      <c r="V136" s="290"/>
      <c r="W136" s="291"/>
      <c r="X136" s="300"/>
      <c r="Y136" s="301"/>
      <c r="Z136" s="301"/>
      <c r="AA136" s="301"/>
      <c r="AB136" s="301"/>
      <c r="AC136" s="301"/>
      <c r="AD136" s="301"/>
      <c r="AE136" s="301"/>
      <c r="AF136" s="301"/>
      <c r="AG136" s="300"/>
      <c r="AH136" s="301"/>
      <c r="AI136" s="301"/>
      <c r="AJ136" s="301"/>
      <c r="AK136" s="301"/>
      <c r="AL136" s="301"/>
      <c r="AM136" s="301"/>
      <c r="AN136" s="301"/>
      <c r="AO136" s="301"/>
      <c r="AP136" s="300"/>
      <c r="AQ136" s="301"/>
      <c r="AR136" s="301"/>
      <c r="AS136" s="301"/>
      <c r="AT136" s="301"/>
      <c r="AU136" s="301"/>
      <c r="AV136" s="301"/>
      <c r="AW136" s="301"/>
      <c r="AX136" s="301"/>
      <c r="AY136" s="300"/>
      <c r="AZ136" s="301"/>
      <c r="BA136" s="301"/>
      <c r="BB136" s="301"/>
      <c r="BC136" s="301"/>
      <c r="BD136" s="301"/>
      <c r="BE136" s="301"/>
      <c r="BF136" s="301"/>
      <c r="BG136" s="301"/>
      <c r="BH136" s="300"/>
      <c r="BI136" s="301"/>
      <c r="BJ136" s="301"/>
      <c r="BK136" s="301"/>
      <c r="BL136" s="301"/>
      <c r="BM136" s="301"/>
      <c r="BN136" s="301"/>
      <c r="BO136" s="301"/>
      <c r="BP136" s="301"/>
      <c r="BQ136" s="304"/>
      <c r="BR136" s="304"/>
      <c r="BS136" s="304"/>
      <c r="BT136" s="304"/>
      <c r="BU136" s="304"/>
      <c r="BV136" s="304"/>
      <c r="BW136" s="304"/>
      <c r="BX136" s="304"/>
      <c r="BY136" s="304"/>
      <c r="BZ136" s="23"/>
    </row>
    <row r="137" spans="1:78" ht="6" customHeight="1">
      <c r="A137" s="26"/>
      <c r="B137" s="26"/>
      <c r="C137" s="284"/>
      <c r="D137" s="285"/>
      <c r="E137" s="285"/>
      <c r="F137" s="285"/>
      <c r="G137" s="285"/>
      <c r="H137" s="285"/>
      <c r="I137" s="285"/>
      <c r="J137" s="285"/>
      <c r="K137" s="285"/>
      <c r="L137" s="285"/>
      <c r="M137" s="285"/>
      <c r="N137" s="292"/>
      <c r="O137" s="293"/>
      <c r="P137" s="293"/>
      <c r="Q137" s="293"/>
      <c r="R137" s="293"/>
      <c r="S137" s="293"/>
      <c r="T137" s="293"/>
      <c r="U137" s="293"/>
      <c r="V137" s="293"/>
      <c r="W137" s="294"/>
      <c r="X137" s="302"/>
      <c r="Y137" s="303"/>
      <c r="Z137" s="303"/>
      <c r="AA137" s="303"/>
      <c r="AB137" s="303"/>
      <c r="AC137" s="303"/>
      <c r="AD137" s="303"/>
      <c r="AE137" s="303"/>
      <c r="AF137" s="303"/>
      <c r="AG137" s="302"/>
      <c r="AH137" s="303"/>
      <c r="AI137" s="303"/>
      <c r="AJ137" s="303"/>
      <c r="AK137" s="303"/>
      <c r="AL137" s="303"/>
      <c r="AM137" s="303"/>
      <c r="AN137" s="303"/>
      <c r="AO137" s="303"/>
      <c r="AP137" s="302"/>
      <c r="AQ137" s="303"/>
      <c r="AR137" s="303"/>
      <c r="AS137" s="303"/>
      <c r="AT137" s="303"/>
      <c r="AU137" s="303"/>
      <c r="AV137" s="303"/>
      <c r="AW137" s="303"/>
      <c r="AX137" s="303"/>
      <c r="AY137" s="302"/>
      <c r="AZ137" s="303"/>
      <c r="BA137" s="303"/>
      <c r="BB137" s="303"/>
      <c r="BC137" s="303"/>
      <c r="BD137" s="303"/>
      <c r="BE137" s="303"/>
      <c r="BF137" s="303"/>
      <c r="BG137" s="303"/>
      <c r="BH137" s="302"/>
      <c r="BI137" s="303"/>
      <c r="BJ137" s="303"/>
      <c r="BK137" s="303"/>
      <c r="BL137" s="303"/>
      <c r="BM137" s="303"/>
      <c r="BN137" s="303"/>
      <c r="BO137" s="303"/>
      <c r="BP137" s="303"/>
      <c r="BQ137" s="304"/>
      <c r="BR137" s="304"/>
      <c r="BS137" s="304"/>
      <c r="BT137" s="304"/>
      <c r="BU137" s="304"/>
      <c r="BV137" s="304"/>
      <c r="BW137" s="304"/>
      <c r="BX137" s="304"/>
      <c r="BY137" s="304"/>
      <c r="BZ137" s="23"/>
    </row>
    <row r="138" spans="1:78" ht="6.75" customHeight="1">
      <c r="A138" s="26"/>
      <c r="B138" s="26"/>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18"/>
      <c r="BY138" s="18"/>
      <c r="BZ138" s="23"/>
    </row>
    <row r="139" spans="1:78" ht="6.75" customHeight="1">
      <c r="A139" s="24"/>
      <c r="B139" s="24"/>
      <c r="C139" s="305" t="s">
        <v>28</v>
      </c>
      <c r="D139" s="305"/>
      <c r="E139" s="305"/>
      <c r="F139" s="305"/>
      <c r="G139" s="272"/>
      <c r="H139" s="273"/>
      <c r="I139" s="273"/>
      <c r="J139" s="273"/>
      <c r="K139" s="273"/>
      <c r="L139" s="273"/>
      <c r="M139" s="274"/>
      <c r="N139" s="268" t="s">
        <v>127</v>
      </c>
      <c r="O139" s="269"/>
      <c r="P139" s="269"/>
      <c r="Q139" s="269"/>
      <c r="R139" s="269"/>
      <c r="S139" s="269"/>
      <c r="T139" s="269"/>
      <c r="U139" s="269"/>
      <c r="V139" s="269"/>
      <c r="W139" s="269"/>
      <c r="X139" s="269"/>
      <c r="Y139" s="269"/>
      <c r="Z139" s="269"/>
      <c r="AA139" s="269"/>
      <c r="AB139" s="269"/>
      <c r="AC139" s="269"/>
      <c r="AD139" s="269"/>
      <c r="AE139" s="269"/>
      <c r="AF139" s="269"/>
      <c r="AG139" s="269"/>
      <c r="AH139" s="278"/>
      <c r="AI139" s="268" t="s">
        <v>30</v>
      </c>
      <c r="AJ139" s="269"/>
      <c r="AK139" s="269"/>
      <c r="AL139" s="269"/>
      <c r="AM139" s="269"/>
      <c r="AN139" s="269"/>
      <c r="AO139" s="269"/>
      <c r="AP139" s="269"/>
      <c r="AQ139" s="269"/>
      <c r="AR139" s="269"/>
      <c r="AS139" s="269"/>
      <c r="AT139" s="269"/>
      <c r="AU139" s="269"/>
      <c r="AV139" s="269"/>
      <c r="AW139" s="269"/>
      <c r="AX139" s="269"/>
      <c r="AY139" s="269"/>
      <c r="AZ139" s="269"/>
      <c r="BA139" s="269"/>
      <c r="BB139" s="269"/>
      <c r="BC139" s="278"/>
      <c r="BD139" s="306" t="s">
        <v>128</v>
      </c>
      <c r="BE139" s="307"/>
      <c r="BF139" s="307"/>
      <c r="BG139" s="307"/>
      <c r="BH139" s="307"/>
      <c r="BI139" s="307"/>
      <c r="BJ139" s="307"/>
      <c r="BK139" s="307"/>
      <c r="BL139" s="307"/>
      <c r="BM139" s="307"/>
      <c r="BN139" s="307"/>
      <c r="BO139" s="307"/>
      <c r="BP139" s="307"/>
      <c r="BQ139" s="307"/>
      <c r="BR139" s="307"/>
      <c r="BS139" s="307"/>
      <c r="BT139" s="307"/>
      <c r="BU139" s="307"/>
      <c r="BV139" s="307"/>
      <c r="BW139" s="307"/>
      <c r="BX139" s="307"/>
      <c r="BY139" s="308"/>
      <c r="BZ139" s="23"/>
    </row>
    <row r="140" spans="1:78" ht="6.75" customHeight="1">
      <c r="A140" s="24"/>
      <c r="B140" s="24"/>
      <c r="C140" s="305"/>
      <c r="D140" s="305"/>
      <c r="E140" s="305"/>
      <c r="F140" s="305"/>
      <c r="G140" s="275"/>
      <c r="H140" s="276"/>
      <c r="I140" s="276"/>
      <c r="J140" s="276"/>
      <c r="K140" s="276"/>
      <c r="L140" s="276"/>
      <c r="M140" s="277"/>
      <c r="N140" s="270"/>
      <c r="O140" s="271"/>
      <c r="P140" s="271"/>
      <c r="Q140" s="271"/>
      <c r="R140" s="271"/>
      <c r="S140" s="271"/>
      <c r="T140" s="271"/>
      <c r="U140" s="271"/>
      <c r="V140" s="271"/>
      <c r="W140" s="271"/>
      <c r="X140" s="271"/>
      <c r="Y140" s="271"/>
      <c r="Z140" s="271"/>
      <c r="AA140" s="271"/>
      <c r="AB140" s="271"/>
      <c r="AC140" s="271"/>
      <c r="AD140" s="271"/>
      <c r="AE140" s="271"/>
      <c r="AF140" s="271"/>
      <c r="AG140" s="271"/>
      <c r="AH140" s="279"/>
      <c r="AI140" s="270"/>
      <c r="AJ140" s="271"/>
      <c r="AK140" s="271"/>
      <c r="AL140" s="271"/>
      <c r="AM140" s="271"/>
      <c r="AN140" s="271"/>
      <c r="AO140" s="271"/>
      <c r="AP140" s="271"/>
      <c r="AQ140" s="271"/>
      <c r="AR140" s="271"/>
      <c r="AS140" s="271"/>
      <c r="AT140" s="271"/>
      <c r="AU140" s="271"/>
      <c r="AV140" s="271"/>
      <c r="AW140" s="271"/>
      <c r="AX140" s="271"/>
      <c r="AY140" s="271"/>
      <c r="AZ140" s="271"/>
      <c r="BA140" s="271"/>
      <c r="BB140" s="271"/>
      <c r="BC140" s="279"/>
      <c r="BD140" s="309"/>
      <c r="BE140" s="310"/>
      <c r="BF140" s="310"/>
      <c r="BG140" s="310"/>
      <c r="BH140" s="310"/>
      <c r="BI140" s="310"/>
      <c r="BJ140" s="310"/>
      <c r="BK140" s="310"/>
      <c r="BL140" s="310"/>
      <c r="BM140" s="310"/>
      <c r="BN140" s="310"/>
      <c r="BO140" s="310"/>
      <c r="BP140" s="310"/>
      <c r="BQ140" s="310"/>
      <c r="BR140" s="310"/>
      <c r="BS140" s="310"/>
      <c r="BT140" s="310"/>
      <c r="BU140" s="310"/>
      <c r="BV140" s="310"/>
      <c r="BW140" s="310"/>
      <c r="BX140" s="310"/>
      <c r="BY140" s="311"/>
      <c r="BZ140" s="23"/>
    </row>
    <row r="141" spans="1:78" ht="6.75" customHeight="1">
      <c r="A141" s="25"/>
      <c r="B141" s="25"/>
      <c r="C141" s="304" t="s">
        <v>88</v>
      </c>
      <c r="D141" s="304"/>
      <c r="E141" s="304"/>
      <c r="F141" s="304"/>
      <c r="G141" s="312"/>
      <c r="H141" s="313"/>
      <c r="I141" s="313"/>
      <c r="J141" s="313"/>
      <c r="K141" s="313"/>
      <c r="L141" s="313"/>
      <c r="M141" s="314"/>
      <c r="N141" s="321" t="str">
        <f>'支給申請額算定シート（Ⅷ．統合関係医療機関）'!B$3&amp;""</f>
        <v/>
      </c>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t="str">
        <f>'支給申請額算定シート（Ⅷ．統合関係医療機関）'!C$3&amp;""</f>
        <v/>
      </c>
      <c r="AJ141" s="321"/>
      <c r="AK141" s="321"/>
      <c r="AL141" s="321"/>
      <c r="AM141" s="321"/>
      <c r="AN141" s="321"/>
      <c r="AO141" s="321"/>
      <c r="AP141" s="321"/>
      <c r="AQ141" s="321"/>
      <c r="AR141" s="321"/>
      <c r="AS141" s="321"/>
      <c r="AT141" s="321"/>
      <c r="AU141" s="321"/>
      <c r="AV141" s="321"/>
      <c r="AW141" s="321"/>
      <c r="AX141" s="321"/>
      <c r="AY141" s="321"/>
      <c r="AZ141" s="321"/>
      <c r="BA141" s="321"/>
      <c r="BB141" s="321"/>
      <c r="BC141" s="321"/>
      <c r="BD141" s="321" t="str">
        <f>'支給申請額算定シート（Ⅷ．統合関係医療機関）'!G$3&amp;""</f>
        <v/>
      </c>
      <c r="BE141" s="321"/>
      <c r="BF141" s="321"/>
      <c r="BG141" s="321"/>
      <c r="BH141" s="321"/>
      <c r="BI141" s="321"/>
      <c r="BJ141" s="321"/>
      <c r="BK141" s="321"/>
      <c r="BL141" s="321"/>
      <c r="BM141" s="321"/>
      <c r="BN141" s="321"/>
      <c r="BO141" s="321"/>
      <c r="BP141" s="321"/>
      <c r="BQ141" s="321"/>
      <c r="BR141" s="321"/>
      <c r="BS141" s="321"/>
      <c r="BT141" s="321"/>
      <c r="BU141" s="321"/>
      <c r="BV141" s="321"/>
      <c r="BW141" s="321"/>
      <c r="BX141" s="321"/>
      <c r="BY141" s="321"/>
      <c r="BZ141" s="23"/>
    </row>
    <row r="142" spans="1:78" ht="6.75" customHeight="1">
      <c r="A142" s="25"/>
      <c r="B142" s="25"/>
      <c r="C142" s="304"/>
      <c r="D142" s="304"/>
      <c r="E142" s="304"/>
      <c r="F142" s="304"/>
      <c r="G142" s="315"/>
      <c r="H142" s="316"/>
      <c r="I142" s="316"/>
      <c r="J142" s="316"/>
      <c r="K142" s="316"/>
      <c r="L142" s="316"/>
      <c r="M142" s="317"/>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c r="BA142" s="321"/>
      <c r="BB142" s="321"/>
      <c r="BC142" s="321"/>
      <c r="BD142" s="321"/>
      <c r="BE142" s="321"/>
      <c r="BF142" s="321"/>
      <c r="BG142" s="321"/>
      <c r="BH142" s="321"/>
      <c r="BI142" s="321"/>
      <c r="BJ142" s="321"/>
      <c r="BK142" s="321"/>
      <c r="BL142" s="321"/>
      <c r="BM142" s="321"/>
      <c r="BN142" s="321"/>
      <c r="BO142" s="321"/>
      <c r="BP142" s="321"/>
      <c r="BQ142" s="321"/>
      <c r="BR142" s="321"/>
      <c r="BS142" s="321"/>
      <c r="BT142" s="321"/>
      <c r="BU142" s="321"/>
      <c r="BV142" s="321"/>
      <c r="BW142" s="321"/>
      <c r="BX142" s="321"/>
      <c r="BY142" s="321"/>
      <c r="BZ142" s="23"/>
    </row>
    <row r="143" spans="1:78" ht="6.75" customHeight="1">
      <c r="A143" s="25"/>
      <c r="B143" s="25"/>
      <c r="C143" s="304"/>
      <c r="D143" s="304"/>
      <c r="E143" s="304"/>
      <c r="F143" s="304"/>
      <c r="G143" s="318"/>
      <c r="H143" s="319"/>
      <c r="I143" s="319"/>
      <c r="J143" s="319"/>
      <c r="K143" s="319"/>
      <c r="L143" s="319"/>
      <c r="M143" s="320"/>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c r="BA143" s="322"/>
      <c r="BB143" s="322"/>
      <c r="BC143" s="322"/>
      <c r="BD143" s="322"/>
      <c r="BE143" s="322"/>
      <c r="BF143" s="322"/>
      <c r="BG143" s="322"/>
      <c r="BH143" s="322"/>
      <c r="BI143" s="322"/>
      <c r="BJ143" s="322"/>
      <c r="BK143" s="322"/>
      <c r="BL143" s="322"/>
      <c r="BM143" s="322"/>
      <c r="BN143" s="322"/>
      <c r="BO143" s="322"/>
      <c r="BP143" s="322"/>
      <c r="BQ143" s="322"/>
      <c r="BR143" s="322"/>
      <c r="BS143" s="322"/>
      <c r="BT143" s="322"/>
      <c r="BU143" s="322"/>
      <c r="BV143" s="322"/>
      <c r="BW143" s="322"/>
      <c r="BX143" s="322"/>
      <c r="BY143" s="322"/>
      <c r="BZ143" s="23"/>
    </row>
    <row r="144" spans="1:78" ht="6.75" customHeight="1">
      <c r="A144" s="26"/>
      <c r="B144" s="26"/>
      <c r="C144" s="268" t="s">
        <v>33</v>
      </c>
      <c r="D144" s="269"/>
      <c r="E144" s="269"/>
      <c r="F144" s="269"/>
      <c r="G144" s="269"/>
      <c r="H144" s="269"/>
      <c r="I144" s="269"/>
      <c r="J144" s="269"/>
      <c r="K144" s="269"/>
      <c r="L144" s="269"/>
      <c r="M144" s="269"/>
      <c r="N144" s="272" t="s">
        <v>39</v>
      </c>
      <c r="O144" s="273"/>
      <c r="P144" s="273"/>
      <c r="Q144" s="273"/>
      <c r="R144" s="273"/>
      <c r="S144" s="273"/>
      <c r="T144" s="273"/>
      <c r="U144" s="273"/>
      <c r="V144" s="273"/>
      <c r="W144" s="274"/>
      <c r="X144" s="268" t="s">
        <v>66</v>
      </c>
      <c r="Y144" s="269"/>
      <c r="Z144" s="269"/>
      <c r="AA144" s="269"/>
      <c r="AB144" s="269"/>
      <c r="AC144" s="269"/>
      <c r="AD144" s="269"/>
      <c r="AE144" s="269"/>
      <c r="AF144" s="269"/>
      <c r="AG144" s="269"/>
      <c r="AH144" s="269"/>
      <c r="AI144" s="269"/>
      <c r="AJ144" s="269"/>
      <c r="AK144" s="269"/>
      <c r="AL144" s="269"/>
      <c r="AM144" s="269"/>
      <c r="AN144" s="269"/>
      <c r="AO144" s="269"/>
      <c r="AP144" s="269"/>
      <c r="AQ144" s="269"/>
      <c r="AR144" s="269"/>
      <c r="AS144" s="269"/>
      <c r="AT144" s="269"/>
      <c r="AU144" s="269"/>
      <c r="AV144" s="269"/>
      <c r="AW144" s="269"/>
      <c r="AX144" s="269"/>
      <c r="AY144" s="269"/>
      <c r="AZ144" s="269"/>
      <c r="BA144" s="269"/>
      <c r="BB144" s="269"/>
      <c r="BC144" s="269"/>
      <c r="BD144" s="269"/>
      <c r="BE144" s="269"/>
      <c r="BF144" s="269"/>
      <c r="BG144" s="269"/>
      <c r="BH144" s="269"/>
      <c r="BI144" s="269"/>
      <c r="BJ144" s="269"/>
      <c r="BK144" s="269"/>
      <c r="BL144" s="269"/>
      <c r="BM144" s="269"/>
      <c r="BN144" s="269"/>
      <c r="BO144" s="269"/>
      <c r="BP144" s="269"/>
      <c r="BQ144" s="269"/>
      <c r="BR144" s="269"/>
      <c r="BS144" s="269"/>
      <c r="BT144" s="269"/>
      <c r="BU144" s="269"/>
      <c r="BV144" s="269"/>
      <c r="BW144" s="269"/>
      <c r="BX144" s="269"/>
      <c r="BY144" s="278"/>
      <c r="BZ144" s="23"/>
    </row>
    <row r="145" spans="1:78" ht="6.75" customHeight="1">
      <c r="A145" s="26"/>
      <c r="B145" s="26"/>
      <c r="C145" s="270"/>
      <c r="D145" s="271"/>
      <c r="E145" s="271"/>
      <c r="F145" s="271"/>
      <c r="G145" s="271"/>
      <c r="H145" s="271"/>
      <c r="I145" s="271"/>
      <c r="J145" s="271"/>
      <c r="K145" s="271"/>
      <c r="L145" s="271"/>
      <c r="M145" s="271"/>
      <c r="N145" s="275"/>
      <c r="O145" s="276"/>
      <c r="P145" s="276"/>
      <c r="Q145" s="276"/>
      <c r="R145" s="276"/>
      <c r="S145" s="276"/>
      <c r="T145" s="276"/>
      <c r="U145" s="276"/>
      <c r="V145" s="276"/>
      <c r="W145" s="277"/>
      <c r="X145" s="270"/>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1"/>
      <c r="AY145" s="271"/>
      <c r="AZ145" s="271"/>
      <c r="BA145" s="271"/>
      <c r="BB145" s="271"/>
      <c r="BC145" s="271"/>
      <c r="BD145" s="271"/>
      <c r="BE145" s="271"/>
      <c r="BF145" s="271"/>
      <c r="BG145" s="271"/>
      <c r="BH145" s="271"/>
      <c r="BI145" s="271"/>
      <c r="BJ145" s="271"/>
      <c r="BK145" s="271"/>
      <c r="BL145" s="271"/>
      <c r="BM145" s="271"/>
      <c r="BN145" s="271"/>
      <c r="BO145" s="271"/>
      <c r="BP145" s="271"/>
      <c r="BQ145" s="271"/>
      <c r="BR145" s="271"/>
      <c r="BS145" s="271"/>
      <c r="BT145" s="271"/>
      <c r="BU145" s="271"/>
      <c r="BV145" s="271"/>
      <c r="BW145" s="271"/>
      <c r="BX145" s="271"/>
      <c r="BY145" s="279"/>
      <c r="BZ145" s="23"/>
    </row>
    <row r="146" spans="1:78" ht="6.75" customHeight="1">
      <c r="A146" s="26"/>
      <c r="B146" s="26"/>
      <c r="C146" s="280" t="str">
        <f>'支給申請額算定シート（Ⅷ．統合関係医療機関）'!B$5&amp;""</f>
        <v/>
      </c>
      <c r="D146" s="281"/>
      <c r="E146" s="281"/>
      <c r="F146" s="281"/>
      <c r="G146" s="281"/>
      <c r="H146" s="281"/>
      <c r="I146" s="281"/>
      <c r="J146" s="281"/>
      <c r="K146" s="281"/>
      <c r="L146" s="281"/>
      <c r="M146" s="281"/>
      <c r="N146" s="286" t="str">
        <f>'支給申請額算定シート（Ⅷ．統合関係医療機関）'!C$5&amp;""</f>
        <v/>
      </c>
      <c r="O146" s="287"/>
      <c r="P146" s="287"/>
      <c r="Q146" s="287"/>
      <c r="R146" s="287"/>
      <c r="S146" s="287"/>
      <c r="T146" s="287"/>
      <c r="U146" s="287"/>
      <c r="V146" s="287"/>
      <c r="W146" s="288"/>
      <c r="X146" s="268" t="s">
        <v>31</v>
      </c>
      <c r="Y146" s="269"/>
      <c r="Z146" s="269"/>
      <c r="AA146" s="269"/>
      <c r="AB146" s="269"/>
      <c r="AC146" s="269"/>
      <c r="AD146" s="269"/>
      <c r="AE146" s="269"/>
      <c r="AF146" s="269"/>
      <c r="AG146" s="27"/>
      <c r="AH146" s="27"/>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9"/>
      <c r="BZ146" s="23"/>
    </row>
    <row r="147" spans="1:78" ht="6.75" customHeight="1">
      <c r="A147" s="26"/>
      <c r="B147" s="26"/>
      <c r="C147" s="282"/>
      <c r="D147" s="283"/>
      <c r="E147" s="283"/>
      <c r="F147" s="283"/>
      <c r="G147" s="283"/>
      <c r="H147" s="283"/>
      <c r="I147" s="283"/>
      <c r="J147" s="283"/>
      <c r="K147" s="283"/>
      <c r="L147" s="283"/>
      <c r="M147" s="283"/>
      <c r="N147" s="289"/>
      <c r="O147" s="290"/>
      <c r="P147" s="290"/>
      <c r="Q147" s="290"/>
      <c r="R147" s="290"/>
      <c r="S147" s="290"/>
      <c r="T147" s="290"/>
      <c r="U147" s="290"/>
      <c r="V147" s="290"/>
      <c r="W147" s="291"/>
      <c r="X147" s="295"/>
      <c r="Y147" s="296"/>
      <c r="Z147" s="296"/>
      <c r="AA147" s="296"/>
      <c r="AB147" s="296"/>
      <c r="AC147" s="296"/>
      <c r="AD147" s="296"/>
      <c r="AE147" s="296"/>
      <c r="AF147" s="296"/>
      <c r="AG147" s="297" t="s">
        <v>14</v>
      </c>
      <c r="AH147" s="297"/>
      <c r="AI147" s="297"/>
      <c r="AJ147" s="297"/>
      <c r="AK147" s="297"/>
      <c r="AL147" s="297"/>
      <c r="AM147" s="297"/>
      <c r="AN147" s="297"/>
      <c r="AO147" s="297"/>
      <c r="AP147" s="297" t="s">
        <v>15</v>
      </c>
      <c r="AQ147" s="297"/>
      <c r="AR147" s="297"/>
      <c r="AS147" s="297"/>
      <c r="AT147" s="297"/>
      <c r="AU147" s="297"/>
      <c r="AV147" s="297"/>
      <c r="AW147" s="297"/>
      <c r="AX147" s="297"/>
      <c r="AY147" s="297" t="s">
        <v>16</v>
      </c>
      <c r="AZ147" s="297"/>
      <c r="BA147" s="297"/>
      <c r="BB147" s="297"/>
      <c r="BC147" s="297"/>
      <c r="BD147" s="297"/>
      <c r="BE147" s="297"/>
      <c r="BF147" s="297"/>
      <c r="BG147" s="297"/>
      <c r="BH147" s="297" t="s">
        <v>18</v>
      </c>
      <c r="BI147" s="297"/>
      <c r="BJ147" s="297"/>
      <c r="BK147" s="297"/>
      <c r="BL147" s="297"/>
      <c r="BM147" s="297"/>
      <c r="BN147" s="297"/>
      <c r="BO147" s="297"/>
      <c r="BP147" s="297"/>
      <c r="BQ147" s="297" t="s">
        <v>17</v>
      </c>
      <c r="BR147" s="297"/>
      <c r="BS147" s="297"/>
      <c r="BT147" s="297"/>
      <c r="BU147" s="297"/>
      <c r="BV147" s="297"/>
      <c r="BW147" s="297"/>
      <c r="BX147" s="297"/>
      <c r="BY147" s="297"/>
      <c r="BZ147" s="23"/>
    </row>
    <row r="148" spans="1:78" ht="6.75" customHeight="1">
      <c r="A148" s="26"/>
      <c r="B148" s="26"/>
      <c r="C148" s="282"/>
      <c r="D148" s="283"/>
      <c r="E148" s="283"/>
      <c r="F148" s="283"/>
      <c r="G148" s="283"/>
      <c r="H148" s="283"/>
      <c r="I148" s="283"/>
      <c r="J148" s="283"/>
      <c r="K148" s="283"/>
      <c r="L148" s="283"/>
      <c r="M148" s="283"/>
      <c r="N148" s="289"/>
      <c r="O148" s="290"/>
      <c r="P148" s="290"/>
      <c r="Q148" s="290"/>
      <c r="R148" s="290"/>
      <c r="S148" s="290"/>
      <c r="T148" s="290"/>
      <c r="U148" s="290"/>
      <c r="V148" s="290"/>
      <c r="W148" s="291"/>
      <c r="X148" s="270"/>
      <c r="Y148" s="271"/>
      <c r="Z148" s="271"/>
      <c r="AA148" s="271"/>
      <c r="AB148" s="271"/>
      <c r="AC148" s="271"/>
      <c r="AD148" s="271"/>
      <c r="AE148" s="271"/>
      <c r="AF148" s="271"/>
      <c r="AG148" s="297"/>
      <c r="AH148" s="297"/>
      <c r="AI148" s="297"/>
      <c r="AJ148" s="297"/>
      <c r="AK148" s="297"/>
      <c r="AL148" s="297"/>
      <c r="AM148" s="297"/>
      <c r="AN148" s="297"/>
      <c r="AO148" s="297"/>
      <c r="AP148" s="297"/>
      <c r="AQ148" s="297"/>
      <c r="AR148" s="297"/>
      <c r="AS148" s="297"/>
      <c r="AT148" s="297"/>
      <c r="AU148" s="297"/>
      <c r="AV148" s="297"/>
      <c r="AW148" s="297"/>
      <c r="AX148" s="297"/>
      <c r="AY148" s="297"/>
      <c r="AZ148" s="297"/>
      <c r="BA148" s="297"/>
      <c r="BB148" s="297"/>
      <c r="BC148" s="297"/>
      <c r="BD148" s="297"/>
      <c r="BE148" s="297"/>
      <c r="BF148" s="297"/>
      <c r="BG148" s="297"/>
      <c r="BH148" s="297"/>
      <c r="BI148" s="297"/>
      <c r="BJ148" s="297"/>
      <c r="BK148" s="297"/>
      <c r="BL148" s="297"/>
      <c r="BM148" s="297"/>
      <c r="BN148" s="297"/>
      <c r="BO148" s="297"/>
      <c r="BP148" s="297"/>
      <c r="BQ148" s="297"/>
      <c r="BR148" s="297"/>
      <c r="BS148" s="297"/>
      <c r="BT148" s="297"/>
      <c r="BU148" s="297"/>
      <c r="BV148" s="297"/>
      <c r="BW148" s="297"/>
      <c r="BX148" s="297"/>
      <c r="BY148" s="297"/>
      <c r="BZ148" s="23"/>
    </row>
    <row r="149" spans="1:78" ht="6" customHeight="1">
      <c r="A149" s="26"/>
      <c r="B149" s="26"/>
      <c r="C149" s="282"/>
      <c r="D149" s="283"/>
      <c r="E149" s="283"/>
      <c r="F149" s="283"/>
      <c r="G149" s="283"/>
      <c r="H149" s="283"/>
      <c r="I149" s="283"/>
      <c r="J149" s="283"/>
      <c r="K149" s="283"/>
      <c r="L149" s="283"/>
      <c r="M149" s="283"/>
      <c r="N149" s="289"/>
      <c r="O149" s="290"/>
      <c r="P149" s="290"/>
      <c r="Q149" s="290"/>
      <c r="R149" s="290"/>
      <c r="S149" s="290"/>
      <c r="T149" s="290"/>
      <c r="U149" s="290"/>
      <c r="V149" s="290"/>
      <c r="W149" s="291"/>
      <c r="X149" s="298">
        <f>SUM(AG149:BY151)</f>
        <v>0</v>
      </c>
      <c r="Y149" s="299"/>
      <c r="Z149" s="299"/>
      <c r="AA149" s="299"/>
      <c r="AB149" s="299"/>
      <c r="AC149" s="299"/>
      <c r="AD149" s="299"/>
      <c r="AE149" s="299"/>
      <c r="AF149" s="299"/>
      <c r="AG149" s="298">
        <f>'支給申請額算定シート（Ⅷ．統合関係医療機関）'!C$11</f>
        <v>0</v>
      </c>
      <c r="AH149" s="299"/>
      <c r="AI149" s="299"/>
      <c r="AJ149" s="299"/>
      <c r="AK149" s="299"/>
      <c r="AL149" s="299"/>
      <c r="AM149" s="299"/>
      <c r="AN149" s="299"/>
      <c r="AO149" s="299"/>
      <c r="AP149" s="298">
        <f>'支給申請額算定シート（Ⅷ．統合関係医療機関）'!D$11</f>
        <v>0</v>
      </c>
      <c r="AQ149" s="299"/>
      <c r="AR149" s="299"/>
      <c r="AS149" s="299"/>
      <c r="AT149" s="299"/>
      <c r="AU149" s="299"/>
      <c r="AV149" s="299"/>
      <c r="AW149" s="299"/>
      <c r="AX149" s="299"/>
      <c r="AY149" s="298">
        <f>'支給申請額算定シート（Ⅷ．統合関係医療機関）'!E$11</f>
        <v>0</v>
      </c>
      <c r="AZ149" s="299"/>
      <c r="BA149" s="299"/>
      <c r="BB149" s="299"/>
      <c r="BC149" s="299"/>
      <c r="BD149" s="299"/>
      <c r="BE149" s="299"/>
      <c r="BF149" s="299"/>
      <c r="BG149" s="299"/>
      <c r="BH149" s="298">
        <f>'支給申請額算定シート（Ⅷ．統合関係医療機関）'!F$11</f>
        <v>0</v>
      </c>
      <c r="BI149" s="299"/>
      <c r="BJ149" s="299"/>
      <c r="BK149" s="299"/>
      <c r="BL149" s="299"/>
      <c r="BM149" s="299"/>
      <c r="BN149" s="299"/>
      <c r="BO149" s="299"/>
      <c r="BP149" s="299"/>
      <c r="BQ149" s="304">
        <f>'支給申請額算定シート（Ⅷ．統合関係医療機関）'!G$11</f>
        <v>0</v>
      </c>
      <c r="BR149" s="304"/>
      <c r="BS149" s="304"/>
      <c r="BT149" s="304"/>
      <c r="BU149" s="304"/>
      <c r="BV149" s="304"/>
      <c r="BW149" s="304"/>
      <c r="BX149" s="304"/>
      <c r="BY149" s="304"/>
      <c r="BZ149" s="23"/>
    </row>
    <row r="150" spans="1:78" ht="6" customHeight="1">
      <c r="A150" s="26"/>
      <c r="B150" s="26"/>
      <c r="C150" s="282"/>
      <c r="D150" s="283"/>
      <c r="E150" s="283"/>
      <c r="F150" s="283"/>
      <c r="G150" s="283"/>
      <c r="H150" s="283"/>
      <c r="I150" s="283"/>
      <c r="J150" s="283"/>
      <c r="K150" s="283"/>
      <c r="L150" s="283"/>
      <c r="M150" s="283"/>
      <c r="N150" s="289"/>
      <c r="O150" s="290"/>
      <c r="P150" s="290"/>
      <c r="Q150" s="290"/>
      <c r="R150" s="290"/>
      <c r="S150" s="290"/>
      <c r="T150" s="290"/>
      <c r="U150" s="290"/>
      <c r="V150" s="290"/>
      <c r="W150" s="291"/>
      <c r="X150" s="300"/>
      <c r="Y150" s="301"/>
      <c r="Z150" s="301"/>
      <c r="AA150" s="301"/>
      <c r="AB150" s="301"/>
      <c r="AC150" s="301"/>
      <c r="AD150" s="301"/>
      <c r="AE150" s="301"/>
      <c r="AF150" s="301"/>
      <c r="AG150" s="300"/>
      <c r="AH150" s="301"/>
      <c r="AI150" s="301"/>
      <c r="AJ150" s="301"/>
      <c r="AK150" s="301"/>
      <c r="AL150" s="301"/>
      <c r="AM150" s="301"/>
      <c r="AN150" s="301"/>
      <c r="AO150" s="301"/>
      <c r="AP150" s="300"/>
      <c r="AQ150" s="301"/>
      <c r="AR150" s="301"/>
      <c r="AS150" s="301"/>
      <c r="AT150" s="301"/>
      <c r="AU150" s="301"/>
      <c r="AV150" s="301"/>
      <c r="AW150" s="301"/>
      <c r="AX150" s="301"/>
      <c r="AY150" s="300"/>
      <c r="AZ150" s="301"/>
      <c r="BA150" s="301"/>
      <c r="BB150" s="301"/>
      <c r="BC150" s="301"/>
      <c r="BD150" s="301"/>
      <c r="BE150" s="301"/>
      <c r="BF150" s="301"/>
      <c r="BG150" s="301"/>
      <c r="BH150" s="300"/>
      <c r="BI150" s="301"/>
      <c r="BJ150" s="301"/>
      <c r="BK150" s="301"/>
      <c r="BL150" s="301"/>
      <c r="BM150" s="301"/>
      <c r="BN150" s="301"/>
      <c r="BO150" s="301"/>
      <c r="BP150" s="301"/>
      <c r="BQ150" s="304"/>
      <c r="BR150" s="304"/>
      <c r="BS150" s="304"/>
      <c r="BT150" s="304"/>
      <c r="BU150" s="304"/>
      <c r="BV150" s="304"/>
      <c r="BW150" s="304"/>
      <c r="BX150" s="304"/>
      <c r="BY150" s="304"/>
      <c r="BZ150" s="23"/>
    </row>
    <row r="151" spans="1:78" ht="6" customHeight="1">
      <c r="A151" s="26"/>
      <c r="B151" s="26"/>
      <c r="C151" s="284"/>
      <c r="D151" s="285"/>
      <c r="E151" s="285"/>
      <c r="F151" s="285"/>
      <c r="G151" s="285"/>
      <c r="H151" s="285"/>
      <c r="I151" s="285"/>
      <c r="J151" s="285"/>
      <c r="K151" s="285"/>
      <c r="L151" s="285"/>
      <c r="M151" s="285"/>
      <c r="N151" s="292"/>
      <c r="O151" s="293"/>
      <c r="P151" s="293"/>
      <c r="Q151" s="293"/>
      <c r="R151" s="293"/>
      <c r="S151" s="293"/>
      <c r="T151" s="293"/>
      <c r="U151" s="293"/>
      <c r="V151" s="293"/>
      <c r="W151" s="294"/>
      <c r="X151" s="302"/>
      <c r="Y151" s="303"/>
      <c r="Z151" s="303"/>
      <c r="AA151" s="303"/>
      <c r="AB151" s="303"/>
      <c r="AC151" s="303"/>
      <c r="AD151" s="303"/>
      <c r="AE151" s="303"/>
      <c r="AF151" s="303"/>
      <c r="AG151" s="302"/>
      <c r="AH151" s="303"/>
      <c r="AI151" s="303"/>
      <c r="AJ151" s="303"/>
      <c r="AK151" s="303"/>
      <c r="AL151" s="303"/>
      <c r="AM151" s="303"/>
      <c r="AN151" s="303"/>
      <c r="AO151" s="303"/>
      <c r="AP151" s="302"/>
      <c r="AQ151" s="303"/>
      <c r="AR151" s="303"/>
      <c r="AS151" s="303"/>
      <c r="AT151" s="303"/>
      <c r="AU151" s="303"/>
      <c r="AV151" s="303"/>
      <c r="AW151" s="303"/>
      <c r="AX151" s="303"/>
      <c r="AY151" s="302"/>
      <c r="AZ151" s="303"/>
      <c r="BA151" s="303"/>
      <c r="BB151" s="303"/>
      <c r="BC151" s="303"/>
      <c r="BD151" s="303"/>
      <c r="BE151" s="303"/>
      <c r="BF151" s="303"/>
      <c r="BG151" s="303"/>
      <c r="BH151" s="302"/>
      <c r="BI151" s="303"/>
      <c r="BJ151" s="303"/>
      <c r="BK151" s="303"/>
      <c r="BL151" s="303"/>
      <c r="BM151" s="303"/>
      <c r="BN151" s="303"/>
      <c r="BO151" s="303"/>
      <c r="BP151" s="303"/>
      <c r="BQ151" s="304"/>
      <c r="BR151" s="304"/>
      <c r="BS151" s="304"/>
      <c r="BT151" s="304"/>
      <c r="BU151" s="304"/>
      <c r="BV151" s="304"/>
      <c r="BW151" s="304"/>
      <c r="BX151" s="304"/>
      <c r="BY151" s="304"/>
      <c r="BZ151" s="23"/>
    </row>
    <row r="152" spans="1:78" ht="6.75" customHeight="1">
      <c r="A152" s="26"/>
      <c r="B152" s="26"/>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18"/>
      <c r="BY152" s="18"/>
      <c r="BZ152" s="23"/>
    </row>
    <row r="153" spans="1:78" ht="6.75" customHeight="1">
      <c r="A153" s="24"/>
      <c r="B153" s="24"/>
      <c r="C153" s="305" t="s">
        <v>28</v>
      </c>
      <c r="D153" s="305"/>
      <c r="E153" s="305"/>
      <c r="F153" s="305"/>
      <c r="G153" s="272"/>
      <c r="H153" s="273"/>
      <c r="I153" s="273"/>
      <c r="J153" s="273"/>
      <c r="K153" s="273"/>
      <c r="L153" s="273"/>
      <c r="M153" s="274"/>
      <c r="N153" s="268" t="s">
        <v>127</v>
      </c>
      <c r="O153" s="269"/>
      <c r="P153" s="269"/>
      <c r="Q153" s="269"/>
      <c r="R153" s="269"/>
      <c r="S153" s="269"/>
      <c r="T153" s="269"/>
      <c r="U153" s="269"/>
      <c r="V153" s="269"/>
      <c r="W153" s="269"/>
      <c r="X153" s="269"/>
      <c r="Y153" s="269"/>
      <c r="Z153" s="269"/>
      <c r="AA153" s="269"/>
      <c r="AB153" s="269"/>
      <c r="AC153" s="269"/>
      <c r="AD153" s="269"/>
      <c r="AE153" s="269"/>
      <c r="AF153" s="269"/>
      <c r="AG153" s="269"/>
      <c r="AH153" s="278"/>
      <c r="AI153" s="268" t="s">
        <v>30</v>
      </c>
      <c r="AJ153" s="269"/>
      <c r="AK153" s="269"/>
      <c r="AL153" s="269"/>
      <c r="AM153" s="269"/>
      <c r="AN153" s="269"/>
      <c r="AO153" s="269"/>
      <c r="AP153" s="269"/>
      <c r="AQ153" s="269"/>
      <c r="AR153" s="269"/>
      <c r="AS153" s="269"/>
      <c r="AT153" s="269"/>
      <c r="AU153" s="269"/>
      <c r="AV153" s="269"/>
      <c r="AW153" s="269"/>
      <c r="AX153" s="269"/>
      <c r="AY153" s="269"/>
      <c r="AZ153" s="269"/>
      <c r="BA153" s="269"/>
      <c r="BB153" s="269"/>
      <c r="BC153" s="278"/>
      <c r="BD153" s="306" t="s">
        <v>128</v>
      </c>
      <c r="BE153" s="307"/>
      <c r="BF153" s="307"/>
      <c r="BG153" s="307"/>
      <c r="BH153" s="307"/>
      <c r="BI153" s="307"/>
      <c r="BJ153" s="307"/>
      <c r="BK153" s="307"/>
      <c r="BL153" s="307"/>
      <c r="BM153" s="307"/>
      <c r="BN153" s="307"/>
      <c r="BO153" s="307"/>
      <c r="BP153" s="307"/>
      <c r="BQ153" s="307"/>
      <c r="BR153" s="307"/>
      <c r="BS153" s="307"/>
      <c r="BT153" s="307"/>
      <c r="BU153" s="307"/>
      <c r="BV153" s="307"/>
      <c r="BW153" s="307"/>
      <c r="BX153" s="307"/>
      <c r="BY153" s="308"/>
      <c r="BZ153" s="23"/>
    </row>
    <row r="154" spans="1:78" ht="6.75" customHeight="1">
      <c r="A154" s="24"/>
      <c r="B154" s="24"/>
      <c r="C154" s="305"/>
      <c r="D154" s="305"/>
      <c r="E154" s="305"/>
      <c r="F154" s="305"/>
      <c r="G154" s="275"/>
      <c r="H154" s="276"/>
      <c r="I154" s="276"/>
      <c r="J154" s="276"/>
      <c r="K154" s="276"/>
      <c r="L154" s="276"/>
      <c r="M154" s="277"/>
      <c r="N154" s="270"/>
      <c r="O154" s="271"/>
      <c r="P154" s="271"/>
      <c r="Q154" s="271"/>
      <c r="R154" s="271"/>
      <c r="S154" s="271"/>
      <c r="T154" s="271"/>
      <c r="U154" s="271"/>
      <c r="V154" s="271"/>
      <c r="W154" s="271"/>
      <c r="X154" s="271"/>
      <c r="Y154" s="271"/>
      <c r="Z154" s="271"/>
      <c r="AA154" s="271"/>
      <c r="AB154" s="271"/>
      <c r="AC154" s="271"/>
      <c r="AD154" s="271"/>
      <c r="AE154" s="271"/>
      <c r="AF154" s="271"/>
      <c r="AG154" s="271"/>
      <c r="AH154" s="279"/>
      <c r="AI154" s="270"/>
      <c r="AJ154" s="271"/>
      <c r="AK154" s="271"/>
      <c r="AL154" s="271"/>
      <c r="AM154" s="271"/>
      <c r="AN154" s="271"/>
      <c r="AO154" s="271"/>
      <c r="AP154" s="271"/>
      <c r="AQ154" s="271"/>
      <c r="AR154" s="271"/>
      <c r="AS154" s="271"/>
      <c r="AT154" s="271"/>
      <c r="AU154" s="271"/>
      <c r="AV154" s="271"/>
      <c r="AW154" s="271"/>
      <c r="AX154" s="271"/>
      <c r="AY154" s="271"/>
      <c r="AZ154" s="271"/>
      <c r="BA154" s="271"/>
      <c r="BB154" s="271"/>
      <c r="BC154" s="279"/>
      <c r="BD154" s="309"/>
      <c r="BE154" s="310"/>
      <c r="BF154" s="310"/>
      <c r="BG154" s="310"/>
      <c r="BH154" s="310"/>
      <c r="BI154" s="310"/>
      <c r="BJ154" s="310"/>
      <c r="BK154" s="310"/>
      <c r="BL154" s="310"/>
      <c r="BM154" s="310"/>
      <c r="BN154" s="310"/>
      <c r="BO154" s="310"/>
      <c r="BP154" s="310"/>
      <c r="BQ154" s="310"/>
      <c r="BR154" s="310"/>
      <c r="BS154" s="310"/>
      <c r="BT154" s="310"/>
      <c r="BU154" s="310"/>
      <c r="BV154" s="310"/>
      <c r="BW154" s="310"/>
      <c r="BX154" s="310"/>
      <c r="BY154" s="311"/>
      <c r="BZ154" s="23"/>
    </row>
    <row r="155" spans="1:78" ht="6.75" customHeight="1">
      <c r="A155" s="25"/>
      <c r="B155" s="25"/>
      <c r="C155" s="304" t="s">
        <v>90</v>
      </c>
      <c r="D155" s="304"/>
      <c r="E155" s="304"/>
      <c r="F155" s="304"/>
      <c r="G155" s="312"/>
      <c r="H155" s="313"/>
      <c r="I155" s="313"/>
      <c r="J155" s="313"/>
      <c r="K155" s="313"/>
      <c r="L155" s="313"/>
      <c r="M155" s="314"/>
      <c r="N155" s="321" t="str">
        <f>'支給申請額算定シート（Ⅸ．統合関係医療機関）'!B$3&amp;""</f>
        <v/>
      </c>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t="str">
        <f>'支給申請額算定シート（Ⅸ．統合関係医療機関）'!C$3&amp;""</f>
        <v/>
      </c>
      <c r="AJ155" s="321"/>
      <c r="AK155" s="321"/>
      <c r="AL155" s="321"/>
      <c r="AM155" s="321"/>
      <c r="AN155" s="321"/>
      <c r="AO155" s="321"/>
      <c r="AP155" s="321"/>
      <c r="AQ155" s="321"/>
      <c r="AR155" s="321"/>
      <c r="AS155" s="321"/>
      <c r="AT155" s="321"/>
      <c r="AU155" s="321"/>
      <c r="AV155" s="321"/>
      <c r="AW155" s="321"/>
      <c r="AX155" s="321"/>
      <c r="AY155" s="321"/>
      <c r="AZ155" s="321"/>
      <c r="BA155" s="321"/>
      <c r="BB155" s="321"/>
      <c r="BC155" s="321"/>
      <c r="BD155" s="321" t="str">
        <f>'支給申請額算定シート（Ⅸ．統合関係医療機関）'!G$3&amp;""</f>
        <v/>
      </c>
      <c r="BE155" s="321"/>
      <c r="BF155" s="321"/>
      <c r="BG155" s="321"/>
      <c r="BH155" s="321"/>
      <c r="BI155" s="321"/>
      <c r="BJ155" s="321"/>
      <c r="BK155" s="321"/>
      <c r="BL155" s="321"/>
      <c r="BM155" s="321"/>
      <c r="BN155" s="321"/>
      <c r="BO155" s="321"/>
      <c r="BP155" s="321"/>
      <c r="BQ155" s="321"/>
      <c r="BR155" s="321"/>
      <c r="BS155" s="321"/>
      <c r="BT155" s="321"/>
      <c r="BU155" s="321"/>
      <c r="BV155" s="321"/>
      <c r="BW155" s="321"/>
      <c r="BX155" s="321"/>
      <c r="BY155" s="321"/>
      <c r="BZ155" s="23"/>
    </row>
    <row r="156" spans="1:78" ht="6.75" customHeight="1">
      <c r="A156" s="25"/>
      <c r="B156" s="25"/>
      <c r="C156" s="304"/>
      <c r="D156" s="304"/>
      <c r="E156" s="304"/>
      <c r="F156" s="304"/>
      <c r="G156" s="315"/>
      <c r="H156" s="316"/>
      <c r="I156" s="316"/>
      <c r="J156" s="316"/>
      <c r="K156" s="316"/>
      <c r="L156" s="316"/>
      <c r="M156" s="317"/>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c r="BA156" s="321"/>
      <c r="BB156" s="321"/>
      <c r="BC156" s="321"/>
      <c r="BD156" s="321"/>
      <c r="BE156" s="321"/>
      <c r="BF156" s="321"/>
      <c r="BG156" s="321"/>
      <c r="BH156" s="321"/>
      <c r="BI156" s="321"/>
      <c r="BJ156" s="321"/>
      <c r="BK156" s="321"/>
      <c r="BL156" s="321"/>
      <c r="BM156" s="321"/>
      <c r="BN156" s="321"/>
      <c r="BO156" s="321"/>
      <c r="BP156" s="321"/>
      <c r="BQ156" s="321"/>
      <c r="BR156" s="321"/>
      <c r="BS156" s="321"/>
      <c r="BT156" s="321"/>
      <c r="BU156" s="321"/>
      <c r="BV156" s="321"/>
      <c r="BW156" s="321"/>
      <c r="BX156" s="321"/>
      <c r="BY156" s="321"/>
      <c r="BZ156" s="23"/>
    </row>
    <row r="157" spans="1:78" ht="6.75" customHeight="1">
      <c r="A157" s="25"/>
      <c r="B157" s="25"/>
      <c r="C157" s="304"/>
      <c r="D157" s="304"/>
      <c r="E157" s="304"/>
      <c r="F157" s="304"/>
      <c r="G157" s="318"/>
      <c r="H157" s="319"/>
      <c r="I157" s="319"/>
      <c r="J157" s="319"/>
      <c r="K157" s="319"/>
      <c r="L157" s="319"/>
      <c r="M157" s="320"/>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c r="AY157" s="322"/>
      <c r="AZ157" s="322"/>
      <c r="BA157" s="322"/>
      <c r="BB157" s="322"/>
      <c r="BC157" s="322"/>
      <c r="BD157" s="322"/>
      <c r="BE157" s="322"/>
      <c r="BF157" s="322"/>
      <c r="BG157" s="322"/>
      <c r="BH157" s="322"/>
      <c r="BI157" s="322"/>
      <c r="BJ157" s="322"/>
      <c r="BK157" s="322"/>
      <c r="BL157" s="322"/>
      <c r="BM157" s="322"/>
      <c r="BN157" s="322"/>
      <c r="BO157" s="322"/>
      <c r="BP157" s="322"/>
      <c r="BQ157" s="322"/>
      <c r="BR157" s="322"/>
      <c r="BS157" s="322"/>
      <c r="BT157" s="322"/>
      <c r="BU157" s="322"/>
      <c r="BV157" s="322"/>
      <c r="BW157" s="322"/>
      <c r="BX157" s="322"/>
      <c r="BY157" s="322"/>
      <c r="BZ157" s="23"/>
    </row>
    <row r="158" spans="1:78" ht="6.75" customHeight="1">
      <c r="A158" s="26"/>
      <c r="B158" s="26"/>
      <c r="C158" s="268" t="s">
        <v>33</v>
      </c>
      <c r="D158" s="269"/>
      <c r="E158" s="269"/>
      <c r="F158" s="269"/>
      <c r="G158" s="269"/>
      <c r="H158" s="269"/>
      <c r="I158" s="269"/>
      <c r="J158" s="269"/>
      <c r="K158" s="269"/>
      <c r="L158" s="269"/>
      <c r="M158" s="269"/>
      <c r="N158" s="272" t="s">
        <v>39</v>
      </c>
      <c r="O158" s="273"/>
      <c r="P158" s="273"/>
      <c r="Q158" s="273"/>
      <c r="R158" s="273"/>
      <c r="S158" s="273"/>
      <c r="T158" s="273"/>
      <c r="U158" s="273"/>
      <c r="V158" s="273"/>
      <c r="W158" s="274"/>
      <c r="X158" s="268" t="s">
        <v>66</v>
      </c>
      <c r="Y158" s="269"/>
      <c r="Z158" s="269"/>
      <c r="AA158" s="269"/>
      <c r="AB158" s="269"/>
      <c r="AC158" s="269"/>
      <c r="AD158" s="269"/>
      <c r="AE158" s="269"/>
      <c r="AF158" s="269"/>
      <c r="AG158" s="269"/>
      <c r="AH158" s="269"/>
      <c r="AI158" s="269"/>
      <c r="AJ158" s="269"/>
      <c r="AK158" s="269"/>
      <c r="AL158" s="269"/>
      <c r="AM158" s="269"/>
      <c r="AN158" s="269"/>
      <c r="AO158" s="269"/>
      <c r="AP158" s="269"/>
      <c r="AQ158" s="269"/>
      <c r="AR158" s="269"/>
      <c r="AS158" s="269"/>
      <c r="AT158" s="269"/>
      <c r="AU158" s="269"/>
      <c r="AV158" s="269"/>
      <c r="AW158" s="269"/>
      <c r="AX158" s="269"/>
      <c r="AY158" s="269"/>
      <c r="AZ158" s="269"/>
      <c r="BA158" s="269"/>
      <c r="BB158" s="269"/>
      <c r="BC158" s="269"/>
      <c r="BD158" s="269"/>
      <c r="BE158" s="269"/>
      <c r="BF158" s="269"/>
      <c r="BG158" s="269"/>
      <c r="BH158" s="269"/>
      <c r="BI158" s="269"/>
      <c r="BJ158" s="269"/>
      <c r="BK158" s="269"/>
      <c r="BL158" s="269"/>
      <c r="BM158" s="269"/>
      <c r="BN158" s="269"/>
      <c r="BO158" s="269"/>
      <c r="BP158" s="269"/>
      <c r="BQ158" s="269"/>
      <c r="BR158" s="269"/>
      <c r="BS158" s="269"/>
      <c r="BT158" s="269"/>
      <c r="BU158" s="269"/>
      <c r="BV158" s="269"/>
      <c r="BW158" s="269"/>
      <c r="BX158" s="269"/>
      <c r="BY158" s="278"/>
      <c r="BZ158" s="23"/>
    </row>
    <row r="159" spans="1:78" ht="6.75" customHeight="1">
      <c r="A159" s="26"/>
      <c r="B159" s="26"/>
      <c r="C159" s="270"/>
      <c r="D159" s="271"/>
      <c r="E159" s="271"/>
      <c r="F159" s="271"/>
      <c r="G159" s="271"/>
      <c r="H159" s="271"/>
      <c r="I159" s="271"/>
      <c r="J159" s="271"/>
      <c r="K159" s="271"/>
      <c r="L159" s="271"/>
      <c r="M159" s="271"/>
      <c r="N159" s="275"/>
      <c r="O159" s="276"/>
      <c r="P159" s="276"/>
      <c r="Q159" s="276"/>
      <c r="R159" s="276"/>
      <c r="S159" s="276"/>
      <c r="T159" s="276"/>
      <c r="U159" s="276"/>
      <c r="V159" s="276"/>
      <c r="W159" s="277"/>
      <c r="X159" s="270"/>
      <c r="Y159" s="271"/>
      <c r="Z159" s="271"/>
      <c r="AA159" s="271"/>
      <c r="AB159" s="271"/>
      <c r="AC159" s="271"/>
      <c r="AD159" s="271"/>
      <c r="AE159" s="271"/>
      <c r="AF159" s="271"/>
      <c r="AG159" s="271"/>
      <c r="AH159" s="271"/>
      <c r="AI159" s="271"/>
      <c r="AJ159" s="271"/>
      <c r="AK159" s="271"/>
      <c r="AL159" s="271"/>
      <c r="AM159" s="271"/>
      <c r="AN159" s="271"/>
      <c r="AO159" s="271"/>
      <c r="AP159" s="271"/>
      <c r="AQ159" s="271"/>
      <c r="AR159" s="271"/>
      <c r="AS159" s="271"/>
      <c r="AT159" s="271"/>
      <c r="AU159" s="271"/>
      <c r="AV159" s="271"/>
      <c r="AW159" s="271"/>
      <c r="AX159" s="271"/>
      <c r="AY159" s="271"/>
      <c r="AZ159" s="271"/>
      <c r="BA159" s="271"/>
      <c r="BB159" s="271"/>
      <c r="BC159" s="271"/>
      <c r="BD159" s="271"/>
      <c r="BE159" s="271"/>
      <c r="BF159" s="271"/>
      <c r="BG159" s="271"/>
      <c r="BH159" s="271"/>
      <c r="BI159" s="271"/>
      <c r="BJ159" s="271"/>
      <c r="BK159" s="271"/>
      <c r="BL159" s="271"/>
      <c r="BM159" s="271"/>
      <c r="BN159" s="271"/>
      <c r="BO159" s="271"/>
      <c r="BP159" s="271"/>
      <c r="BQ159" s="271"/>
      <c r="BR159" s="271"/>
      <c r="BS159" s="271"/>
      <c r="BT159" s="271"/>
      <c r="BU159" s="271"/>
      <c r="BV159" s="271"/>
      <c r="BW159" s="271"/>
      <c r="BX159" s="271"/>
      <c r="BY159" s="279"/>
      <c r="BZ159" s="23"/>
    </row>
    <row r="160" spans="1:78" ht="6.75" customHeight="1">
      <c r="A160" s="26"/>
      <c r="B160" s="26"/>
      <c r="C160" s="280" t="str">
        <f>'支給申請額算定シート（Ⅸ．統合関係医療機関）'!B$5&amp;""</f>
        <v/>
      </c>
      <c r="D160" s="281"/>
      <c r="E160" s="281"/>
      <c r="F160" s="281"/>
      <c r="G160" s="281"/>
      <c r="H160" s="281"/>
      <c r="I160" s="281"/>
      <c r="J160" s="281"/>
      <c r="K160" s="281"/>
      <c r="L160" s="281"/>
      <c r="M160" s="281"/>
      <c r="N160" s="286" t="str">
        <f>'支給申請額算定シート（Ⅸ．統合関係医療機関）'!C$5&amp;""</f>
        <v/>
      </c>
      <c r="O160" s="287"/>
      <c r="P160" s="287"/>
      <c r="Q160" s="287"/>
      <c r="R160" s="287"/>
      <c r="S160" s="287"/>
      <c r="T160" s="287"/>
      <c r="U160" s="287"/>
      <c r="V160" s="287"/>
      <c r="W160" s="288"/>
      <c r="X160" s="268" t="s">
        <v>31</v>
      </c>
      <c r="Y160" s="269"/>
      <c r="Z160" s="269"/>
      <c r="AA160" s="269"/>
      <c r="AB160" s="269"/>
      <c r="AC160" s="269"/>
      <c r="AD160" s="269"/>
      <c r="AE160" s="269"/>
      <c r="AF160" s="269"/>
      <c r="AG160" s="27"/>
      <c r="AH160" s="27"/>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9"/>
      <c r="BZ160" s="23"/>
    </row>
    <row r="161" spans="1:78" ht="6.75" customHeight="1">
      <c r="A161" s="26"/>
      <c r="B161" s="26"/>
      <c r="C161" s="282"/>
      <c r="D161" s="283"/>
      <c r="E161" s="283"/>
      <c r="F161" s="283"/>
      <c r="G161" s="283"/>
      <c r="H161" s="283"/>
      <c r="I161" s="283"/>
      <c r="J161" s="283"/>
      <c r="K161" s="283"/>
      <c r="L161" s="283"/>
      <c r="M161" s="283"/>
      <c r="N161" s="289"/>
      <c r="O161" s="290"/>
      <c r="P161" s="290"/>
      <c r="Q161" s="290"/>
      <c r="R161" s="290"/>
      <c r="S161" s="290"/>
      <c r="T161" s="290"/>
      <c r="U161" s="290"/>
      <c r="V161" s="290"/>
      <c r="W161" s="291"/>
      <c r="X161" s="295"/>
      <c r="Y161" s="296"/>
      <c r="Z161" s="296"/>
      <c r="AA161" s="296"/>
      <c r="AB161" s="296"/>
      <c r="AC161" s="296"/>
      <c r="AD161" s="296"/>
      <c r="AE161" s="296"/>
      <c r="AF161" s="296"/>
      <c r="AG161" s="297" t="s">
        <v>14</v>
      </c>
      <c r="AH161" s="297"/>
      <c r="AI161" s="297"/>
      <c r="AJ161" s="297"/>
      <c r="AK161" s="297"/>
      <c r="AL161" s="297"/>
      <c r="AM161" s="297"/>
      <c r="AN161" s="297"/>
      <c r="AO161" s="297"/>
      <c r="AP161" s="297" t="s">
        <v>15</v>
      </c>
      <c r="AQ161" s="297"/>
      <c r="AR161" s="297"/>
      <c r="AS161" s="297"/>
      <c r="AT161" s="297"/>
      <c r="AU161" s="297"/>
      <c r="AV161" s="297"/>
      <c r="AW161" s="297"/>
      <c r="AX161" s="297"/>
      <c r="AY161" s="297" t="s">
        <v>16</v>
      </c>
      <c r="AZ161" s="297"/>
      <c r="BA161" s="297"/>
      <c r="BB161" s="297"/>
      <c r="BC161" s="297"/>
      <c r="BD161" s="297"/>
      <c r="BE161" s="297"/>
      <c r="BF161" s="297"/>
      <c r="BG161" s="297"/>
      <c r="BH161" s="297" t="s">
        <v>18</v>
      </c>
      <c r="BI161" s="297"/>
      <c r="BJ161" s="297"/>
      <c r="BK161" s="297"/>
      <c r="BL161" s="297"/>
      <c r="BM161" s="297"/>
      <c r="BN161" s="297"/>
      <c r="BO161" s="297"/>
      <c r="BP161" s="297"/>
      <c r="BQ161" s="297" t="s">
        <v>17</v>
      </c>
      <c r="BR161" s="297"/>
      <c r="BS161" s="297"/>
      <c r="BT161" s="297"/>
      <c r="BU161" s="297"/>
      <c r="BV161" s="297"/>
      <c r="BW161" s="297"/>
      <c r="BX161" s="297"/>
      <c r="BY161" s="297"/>
      <c r="BZ161" s="23"/>
    </row>
    <row r="162" spans="1:78" ht="6.75" customHeight="1">
      <c r="A162" s="26"/>
      <c r="B162" s="26"/>
      <c r="C162" s="282"/>
      <c r="D162" s="283"/>
      <c r="E162" s="283"/>
      <c r="F162" s="283"/>
      <c r="G162" s="283"/>
      <c r="H162" s="283"/>
      <c r="I162" s="283"/>
      <c r="J162" s="283"/>
      <c r="K162" s="283"/>
      <c r="L162" s="283"/>
      <c r="M162" s="283"/>
      <c r="N162" s="289"/>
      <c r="O162" s="290"/>
      <c r="P162" s="290"/>
      <c r="Q162" s="290"/>
      <c r="R162" s="290"/>
      <c r="S162" s="290"/>
      <c r="T162" s="290"/>
      <c r="U162" s="290"/>
      <c r="V162" s="290"/>
      <c r="W162" s="291"/>
      <c r="X162" s="270"/>
      <c r="Y162" s="271"/>
      <c r="Z162" s="271"/>
      <c r="AA162" s="271"/>
      <c r="AB162" s="271"/>
      <c r="AC162" s="271"/>
      <c r="AD162" s="271"/>
      <c r="AE162" s="271"/>
      <c r="AF162" s="271"/>
      <c r="AG162" s="297"/>
      <c r="AH162" s="297"/>
      <c r="AI162" s="297"/>
      <c r="AJ162" s="297"/>
      <c r="AK162" s="297"/>
      <c r="AL162" s="297"/>
      <c r="AM162" s="297"/>
      <c r="AN162" s="297"/>
      <c r="AO162" s="297"/>
      <c r="AP162" s="297"/>
      <c r="AQ162" s="297"/>
      <c r="AR162" s="297"/>
      <c r="AS162" s="297"/>
      <c r="AT162" s="297"/>
      <c r="AU162" s="297"/>
      <c r="AV162" s="297"/>
      <c r="AW162" s="297"/>
      <c r="AX162" s="297"/>
      <c r="AY162" s="297"/>
      <c r="AZ162" s="297"/>
      <c r="BA162" s="297"/>
      <c r="BB162" s="297"/>
      <c r="BC162" s="297"/>
      <c r="BD162" s="297"/>
      <c r="BE162" s="297"/>
      <c r="BF162" s="297"/>
      <c r="BG162" s="297"/>
      <c r="BH162" s="297"/>
      <c r="BI162" s="297"/>
      <c r="BJ162" s="297"/>
      <c r="BK162" s="297"/>
      <c r="BL162" s="297"/>
      <c r="BM162" s="297"/>
      <c r="BN162" s="297"/>
      <c r="BO162" s="297"/>
      <c r="BP162" s="297"/>
      <c r="BQ162" s="297"/>
      <c r="BR162" s="297"/>
      <c r="BS162" s="297"/>
      <c r="BT162" s="297"/>
      <c r="BU162" s="297"/>
      <c r="BV162" s="297"/>
      <c r="BW162" s="297"/>
      <c r="BX162" s="297"/>
      <c r="BY162" s="297"/>
      <c r="BZ162" s="23"/>
    </row>
    <row r="163" spans="1:78" ht="6" customHeight="1">
      <c r="A163" s="26"/>
      <c r="B163" s="26"/>
      <c r="C163" s="282"/>
      <c r="D163" s="283"/>
      <c r="E163" s="283"/>
      <c r="F163" s="283"/>
      <c r="G163" s="283"/>
      <c r="H163" s="283"/>
      <c r="I163" s="283"/>
      <c r="J163" s="283"/>
      <c r="K163" s="283"/>
      <c r="L163" s="283"/>
      <c r="M163" s="283"/>
      <c r="N163" s="289"/>
      <c r="O163" s="290"/>
      <c r="P163" s="290"/>
      <c r="Q163" s="290"/>
      <c r="R163" s="290"/>
      <c r="S163" s="290"/>
      <c r="T163" s="290"/>
      <c r="U163" s="290"/>
      <c r="V163" s="290"/>
      <c r="W163" s="291"/>
      <c r="X163" s="298">
        <f>SUM(AG163:BY165)</f>
        <v>0</v>
      </c>
      <c r="Y163" s="299"/>
      <c r="Z163" s="299"/>
      <c r="AA163" s="299"/>
      <c r="AB163" s="299"/>
      <c r="AC163" s="299"/>
      <c r="AD163" s="299"/>
      <c r="AE163" s="299"/>
      <c r="AF163" s="299"/>
      <c r="AG163" s="298">
        <f>'支給申請額算定シート（Ⅸ．統合関係医療機関）'!C$11</f>
        <v>0</v>
      </c>
      <c r="AH163" s="299"/>
      <c r="AI163" s="299"/>
      <c r="AJ163" s="299"/>
      <c r="AK163" s="299"/>
      <c r="AL163" s="299"/>
      <c r="AM163" s="299"/>
      <c r="AN163" s="299"/>
      <c r="AO163" s="299"/>
      <c r="AP163" s="298">
        <f>'支給申請額算定シート（Ⅸ．統合関係医療機関）'!D$11</f>
        <v>0</v>
      </c>
      <c r="AQ163" s="299"/>
      <c r="AR163" s="299"/>
      <c r="AS163" s="299"/>
      <c r="AT163" s="299"/>
      <c r="AU163" s="299"/>
      <c r="AV163" s="299"/>
      <c r="AW163" s="299"/>
      <c r="AX163" s="299"/>
      <c r="AY163" s="298">
        <f>'支給申請額算定シート（Ⅸ．統合関係医療機関）'!E$11</f>
        <v>0</v>
      </c>
      <c r="AZ163" s="299"/>
      <c r="BA163" s="299"/>
      <c r="BB163" s="299"/>
      <c r="BC163" s="299"/>
      <c r="BD163" s="299"/>
      <c r="BE163" s="299"/>
      <c r="BF163" s="299"/>
      <c r="BG163" s="299"/>
      <c r="BH163" s="298">
        <f>'支給申請額算定シート（Ⅸ．統合関係医療機関）'!F$11</f>
        <v>0</v>
      </c>
      <c r="BI163" s="299"/>
      <c r="BJ163" s="299"/>
      <c r="BK163" s="299"/>
      <c r="BL163" s="299"/>
      <c r="BM163" s="299"/>
      <c r="BN163" s="299"/>
      <c r="BO163" s="299"/>
      <c r="BP163" s="299"/>
      <c r="BQ163" s="304">
        <f>'支給申請額算定シート（Ⅸ．統合関係医療機関）'!G$11</f>
        <v>0</v>
      </c>
      <c r="BR163" s="304"/>
      <c r="BS163" s="304"/>
      <c r="BT163" s="304"/>
      <c r="BU163" s="304"/>
      <c r="BV163" s="304"/>
      <c r="BW163" s="304"/>
      <c r="BX163" s="304"/>
      <c r="BY163" s="304"/>
      <c r="BZ163" s="23"/>
    </row>
    <row r="164" spans="1:78" ht="6" customHeight="1">
      <c r="A164" s="26"/>
      <c r="B164" s="26"/>
      <c r="C164" s="282"/>
      <c r="D164" s="283"/>
      <c r="E164" s="283"/>
      <c r="F164" s="283"/>
      <c r="G164" s="283"/>
      <c r="H164" s="283"/>
      <c r="I164" s="283"/>
      <c r="J164" s="283"/>
      <c r="K164" s="283"/>
      <c r="L164" s="283"/>
      <c r="M164" s="283"/>
      <c r="N164" s="289"/>
      <c r="O164" s="290"/>
      <c r="P164" s="290"/>
      <c r="Q164" s="290"/>
      <c r="R164" s="290"/>
      <c r="S164" s="290"/>
      <c r="T164" s="290"/>
      <c r="U164" s="290"/>
      <c r="V164" s="290"/>
      <c r="W164" s="291"/>
      <c r="X164" s="300"/>
      <c r="Y164" s="301"/>
      <c r="Z164" s="301"/>
      <c r="AA164" s="301"/>
      <c r="AB164" s="301"/>
      <c r="AC164" s="301"/>
      <c r="AD164" s="301"/>
      <c r="AE164" s="301"/>
      <c r="AF164" s="301"/>
      <c r="AG164" s="300"/>
      <c r="AH164" s="301"/>
      <c r="AI164" s="301"/>
      <c r="AJ164" s="301"/>
      <c r="AK164" s="301"/>
      <c r="AL164" s="301"/>
      <c r="AM164" s="301"/>
      <c r="AN164" s="301"/>
      <c r="AO164" s="301"/>
      <c r="AP164" s="300"/>
      <c r="AQ164" s="301"/>
      <c r="AR164" s="301"/>
      <c r="AS164" s="301"/>
      <c r="AT164" s="301"/>
      <c r="AU164" s="301"/>
      <c r="AV164" s="301"/>
      <c r="AW164" s="301"/>
      <c r="AX164" s="301"/>
      <c r="AY164" s="300"/>
      <c r="AZ164" s="301"/>
      <c r="BA164" s="301"/>
      <c r="BB164" s="301"/>
      <c r="BC164" s="301"/>
      <c r="BD164" s="301"/>
      <c r="BE164" s="301"/>
      <c r="BF164" s="301"/>
      <c r="BG164" s="301"/>
      <c r="BH164" s="300"/>
      <c r="BI164" s="301"/>
      <c r="BJ164" s="301"/>
      <c r="BK164" s="301"/>
      <c r="BL164" s="301"/>
      <c r="BM164" s="301"/>
      <c r="BN164" s="301"/>
      <c r="BO164" s="301"/>
      <c r="BP164" s="301"/>
      <c r="BQ164" s="304"/>
      <c r="BR164" s="304"/>
      <c r="BS164" s="304"/>
      <c r="BT164" s="304"/>
      <c r="BU164" s="304"/>
      <c r="BV164" s="304"/>
      <c r="BW164" s="304"/>
      <c r="BX164" s="304"/>
      <c r="BY164" s="304"/>
      <c r="BZ164" s="23"/>
    </row>
    <row r="165" spans="1:78" ht="6" customHeight="1">
      <c r="A165" s="26"/>
      <c r="B165" s="26"/>
      <c r="C165" s="284"/>
      <c r="D165" s="285"/>
      <c r="E165" s="285"/>
      <c r="F165" s="285"/>
      <c r="G165" s="285"/>
      <c r="H165" s="285"/>
      <c r="I165" s="285"/>
      <c r="J165" s="285"/>
      <c r="K165" s="285"/>
      <c r="L165" s="285"/>
      <c r="M165" s="285"/>
      <c r="N165" s="292"/>
      <c r="O165" s="293"/>
      <c r="P165" s="293"/>
      <c r="Q165" s="293"/>
      <c r="R165" s="293"/>
      <c r="S165" s="293"/>
      <c r="T165" s="293"/>
      <c r="U165" s="293"/>
      <c r="V165" s="293"/>
      <c r="W165" s="294"/>
      <c r="X165" s="302"/>
      <c r="Y165" s="303"/>
      <c r="Z165" s="303"/>
      <c r="AA165" s="303"/>
      <c r="AB165" s="303"/>
      <c r="AC165" s="303"/>
      <c r="AD165" s="303"/>
      <c r="AE165" s="303"/>
      <c r="AF165" s="303"/>
      <c r="AG165" s="302"/>
      <c r="AH165" s="303"/>
      <c r="AI165" s="303"/>
      <c r="AJ165" s="303"/>
      <c r="AK165" s="303"/>
      <c r="AL165" s="303"/>
      <c r="AM165" s="303"/>
      <c r="AN165" s="303"/>
      <c r="AO165" s="303"/>
      <c r="AP165" s="302"/>
      <c r="AQ165" s="303"/>
      <c r="AR165" s="303"/>
      <c r="AS165" s="303"/>
      <c r="AT165" s="303"/>
      <c r="AU165" s="303"/>
      <c r="AV165" s="303"/>
      <c r="AW165" s="303"/>
      <c r="AX165" s="303"/>
      <c r="AY165" s="302"/>
      <c r="AZ165" s="303"/>
      <c r="BA165" s="303"/>
      <c r="BB165" s="303"/>
      <c r="BC165" s="303"/>
      <c r="BD165" s="303"/>
      <c r="BE165" s="303"/>
      <c r="BF165" s="303"/>
      <c r="BG165" s="303"/>
      <c r="BH165" s="302"/>
      <c r="BI165" s="303"/>
      <c r="BJ165" s="303"/>
      <c r="BK165" s="303"/>
      <c r="BL165" s="303"/>
      <c r="BM165" s="303"/>
      <c r="BN165" s="303"/>
      <c r="BO165" s="303"/>
      <c r="BP165" s="303"/>
      <c r="BQ165" s="304"/>
      <c r="BR165" s="304"/>
      <c r="BS165" s="304"/>
      <c r="BT165" s="304"/>
      <c r="BU165" s="304"/>
      <c r="BV165" s="304"/>
      <c r="BW165" s="304"/>
      <c r="BX165" s="304"/>
      <c r="BY165" s="304"/>
      <c r="BZ165" s="23"/>
    </row>
    <row r="166" spans="1:78" ht="6.75" customHeight="1">
      <c r="A166" s="26"/>
      <c r="B166" s="26"/>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18"/>
      <c r="BY166" s="18"/>
      <c r="BZ166" s="23"/>
    </row>
    <row r="167" spans="1:78" ht="6.75" customHeight="1">
      <c r="A167" s="24"/>
      <c r="B167" s="24"/>
      <c r="C167" s="305" t="s">
        <v>28</v>
      </c>
      <c r="D167" s="305"/>
      <c r="E167" s="305"/>
      <c r="F167" s="305"/>
      <c r="G167" s="272"/>
      <c r="H167" s="273"/>
      <c r="I167" s="273"/>
      <c r="J167" s="273"/>
      <c r="K167" s="273"/>
      <c r="L167" s="273"/>
      <c r="M167" s="274"/>
      <c r="N167" s="268" t="s">
        <v>127</v>
      </c>
      <c r="O167" s="269"/>
      <c r="P167" s="269"/>
      <c r="Q167" s="269"/>
      <c r="R167" s="269"/>
      <c r="S167" s="269"/>
      <c r="T167" s="269"/>
      <c r="U167" s="269"/>
      <c r="V167" s="269"/>
      <c r="W167" s="269"/>
      <c r="X167" s="269"/>
      <c r="Y167" s="269"/>
      <c r="Z167" s="269"/>
      <c r="AA167" s="269"/>
      <c r="AB167" s="269"/>
      <c r="AC167" s="269"/>
      <c r="AD167" s="269"/>
      <c r="AE167" s="269"/>
      <c r="AF167" s="269"/>
      <c r="AG167" s="269"/>
      <c r="AH167" s="278"/>
      <c r="AI167" s="268" t="s">
        <v>30</v>
      </c>
      <c r="AJ167" s="269"/>
      <c r="AK167" s="269"/>
      <c r="AL167" s="269"/>
      <c r="AM167" s="269"/>
      <c r="AN167" s="269"/>
      <c r="AO167" s="269"/>
      <c r="AP167" s="269"/>
      <c r="AQ167" s="269"/>
      <c r="AR167" s="269"/>
      <c r="AS167" s="269"/>
      <c r="AT167" s="269"/>
      <c r="AU167" s="269"/>
      <c r="AV167" s="269"/>
      <c r="AW167" s="269"/>
      <c r="AX167" s="269"/>
      <c r="AY167" s="269"/>
      <c r="AZ167" s="269"/>
      <c r="BA167" s="269"/>
      <c r="BB167" s="269"/>
      <c r="BC167" s="278"/>
      <c r="BD167" s="306" t="s">
        <v>128</v>
      </c>
      <c r="BE167" s="307"/>
      <c r="BF167" s="307"/>
      <c r="BG167" s="307"/>
      <c r="BH167" s="307"/>
      <c r="BI167" s="307"/>
      <c r="BJ167" s="307"/>
      <c r="BK167" s="307"/>
      <c r="BL167" s="307"/>
      <c r="BM167" s="307"/>
      <c r="BN167" s="307"/>
      <c r="BO167" s="307"/>
      <c r="BP167" s="307"/>
      <c r="BQ167" s="307"/>
      <c r="BR167" s="307"/>
      <c r="BS167" s="307"/>
      <c r="BT167" s="307"/>
      <c r="BU167" s="307"/>
      <c r="BV167" s="307"/>
      <c r="BW167" s="307"/>
      <c r="BX167" s="307"/>
      <c r="BY167" s="308"/>
      <c r="BZ167" s="23"/>
    </row>
    <row r="168" spans="1:78" ht="6.75" customHeight="1">
      <c r="A168" s="24"/>
      <c r="B168" s="24"/>
      <c r="C168" s="305"/>
      <c r="D168" s="305"/>
      <c r="E168" s="305"/>
      <c r="F168" s="305"/>
      <c r="G168" s="275"/>
      <c r="H168" s="276"/>
      <c r="I168" s="276"/>
      <c r="J168" s="276"/>
      <c r="K168" s="276"/>
      <c r="L168" s="276"/>
      <c r="M168" s="277"/>
      <c r="N168" s="270"/>
      <c r="O168" s="271"/>
      <c r="P168" s="271"/>
      <c r="Q168" s="271"/>
      <c r="R168" s="271"/>
      <c r="S168" s="271"/>
      <c r="T168" s="271"/>
      <c r="U168" s="271"/>
      <c r="V168" s="271"/>
      <c r="W168" s="271"/>
      <c r="X168" s="271"/>
      <c r="Y168" s="271"/>
      <c r="Z168" s="271"/>
      <c r="AA168" s="271"/>
      <c r="AB168" s="271"/>
      <c r="AC168" s="271"/>
      <c r="AD168" s="271"/>
      <c r="AE168" s="271"/>
      <c r="AF168" s="271"/>
      <c r="AG168" s="271"/>
      <c r="AH168" s="279"/>
      <c r="AI168" s="270"/>
      <c r="AJ168" s="271"/>
      <c r="AK168" s="271"/>
      <c r="AL168" s="271"/>
      <c r="AM168" s="271"/>
      <c r="AN168" s="271"/>
      <c r="AO168" s="271"/>
      <c r="AP168" s="271"/>
      <c r="AQ168" s="271"/>
      <c r="AR168" s="271"/>
      <c r="AS168" s="271"/>
      <c r="AT168" s="271"/>
      <c r="AU168" s="271"/>
      <c r="AV168" s="271"/>
      <c r="AW168" s="271"/>
      <c r="AX168" s="271"/>
      <c r="AY168" s="271"/>
      <c r="AZ168" s="271"/>
      <c r="BA168" s="271"/>
      <c r="BB168" s="271"/>
      <c r="BC168" s="279"/>
      <c r="BD168" s="309"/>
      <c r="BE168" s="310"/>
      <c r="BF168" s="310"/>
      <c r="BG168" s="310"/>
      <c r="BH168" s="310"/>
      <c r="BI168" s="310"/>
      <c r="BJ168" s="310"/>
      <c r="BK168" s="310"/>
      <c r="BL168" s="310"/>
      <c r="BM168" s="310"/>
      <c r="BN168" s="310"/>
      <c r="BO168" s="310"/>
      <c r="BP168" s="310"/>
      <c r="BQ168" s="310"/>
      <c r="BR168" s="310"/>
      <c r="BS168" s="310"/>
      <c r="BT168" s="310"/>
      <c r="BU168" s="310"/>
      <c r="BV168" s="310"/>
      <c r="BW168" s="310"/>
      <c r="BX168" s="310"/>
      <c r="BY168" s="311"/>
      <c r="BZ168" s="23"/>
    </row>
    <row r="169" spans="1:78" ht="6.75" customHeight="1">
      <c r="A169" s="25"/>
      <c r="B169" s="25"/>
      <c r="C169" s="304" t="s">
        <v>92</v>
      </c>
      <c r="D169" s="304"/>
      <c r="E169" s="304"/>
      <c r="F169" s="304"/>
      <c r="G169" s="312"/>
      <c r="H169" s="313"/>
      <c r="I169" s="313"/>
      <c r="J169" s="313"/>
      <c r="K169" s="313"/>
      <c r="L169" s="313"/>
      <c r="M169" s="314"/>
      <c r="N169" s="321" t="str">
        <f>'支給申請額算定シート（Ⅹ．統合関係医療機関）'!B$3&amp;""</f>
        <v/>
      </c>
      <c r="O169" s="321"/>
      <c r="P169" s="321"/>
      <c r="Q169" s="321"/>
      <c r="R169" s="321"/>
      <c r="S169" s="321"/>
      <c r="T169" s="321"/>
      <c r="U169" s="321"/>
      <c r="V169" s="321"/>
      <c r="W169" s="321"/>
      <c r="X169" s="321"/>
      <c r="Y169" s="321"/>
      <c r="Z169" s="321"/>
      <c r="AA169" s="321"/>
      <c r="AB169" s="321"/>
      <c r="AC169" s="321"/>
      <c r="AD169" s="321"/>
      <c r="AE169" s="321"/>
      <c r="AF169" s="321"/>
      <c r="AG169" s="321"/>
      <c r="AH169" s="321"/>
      <c r="AI169" s="321" t="str">
        <f>'支給申請額算定シート（Ⅹ．統合関係医療機関）'!C$3&amp;""</f>
        <v/>
      </c>
      <c r="AJ169" s="321"/>
      <c r="AK169" s="321"/>
      <c r="AL169" s="321"/>
      <c r="AM169" s="321"/>
      <c r="AN169" s="321"/>
      <c r="AO169" s="321"/>
      <c r="AP169" s="321"/>
      <c r="AQ169" s="321"/>
      <c r="AR169" s="321"/>
      <c r="AS169" s="321"/>
      <c r="AT169" s="321"/>
      <c r="AU169" s="321"/>
      <c r="AV169" s="321"/>
      <c r="AW169" s="321"/>
      <c r="AX169" s="321"/>
      <c r="AY169" s="321"/>
      <c r="AZ169" s="321"/>
      <c r="BA169" s="321"/>
      <c r="BB169" s="321"/>
      <c r="BC169" s="321"/>
      <c r="BD169" s="321" t="str">
        <f>'支給申請額算定シート（Ⅹ．統合関係医療機関）'!G$3&amp;""</f>
        <v/>
      </c>
      <c r="BE169" s="321"/>
      <c r="BF169" s="321"/>
      <c r="BG169" s="321"/>
      <c r="BH169" s="321"/>
      <c r="BI169" s="321"/>
      <c r="BJ169" s="321"/>
      <c r="BK169" s="321"/>
      <c r="BL169" s="321"/>
      <c r="BM169" s="321"/>
      <c r="BN169" s="321"/>
      <c r="BO169" s="321"/>
      <c r="BP169" s="321"/>
      <c r="BQ169" s="321"/>
      <c r="BR169" s="321"/>
      <c r="BS169" s="321"/>
      <c r="BT169" s="321"/>
      <c r="BU169" s="321"/>
      <c r="BV169" s="321"/>
      <c r="BW169" s="321"/>
      <c r="BX169" s="321"/>
      <c r="BY169" s="321"/>
      <c r="BZ169" s="23"/>
    </row>
    <row r="170" spans="1:78" ht="6.75" customHeight="1">
      <c r="A170" s="25"/>
      <c r="B170" s="25"/>
      <c r="C170" s="304"/>
      <c r="D170" s="304"/>
      <c r="E170" s="304"/>
      <c r="F170" s="304"/>
      <c r="G170" s="315"/>
      <c r="H170" s="316"/>
      <c r="I170" s="316"/>
      <c r="J170" s="316"/>
      <c r="K170" s="316"/>
      <c r="L170" s="316"/>
      <c r="M170" s="317"/>
      <c r="N170" s="321"/>
      <c r="O170" s="321"/>
      <c r="P170" s="321"/>
      <c r="Q170" s="321"/>
      <c r="R170" s="321"/>
      <c r="S170" s="321"/>
      <c r="T170" s="321"/>
      <c r="U170" s="321"/>
      <c r="V170" s="321"/>
      <c r="W170" s="321"/>
      <c r="X170" s="321"/>
      <c r="Y170" s="321"/>
      <c r="Z170" s="321"/>
      <c r="AA170" s="321"/>
      <c r="AB170" s="321"/>
      <c r="AC170" s="321"/>
      <c r="AD170" s="321"/>
      <c r="AE170" s="321"/>
      <c r="AF170" s="321"/>
      <c r="AG170" s="321"/>
      <c r="AH170" s="321"/>
      <c r="AI170" s="321"/>
      <c r="AJ170" s="321"/>
      <c r="AK170" s="321"/>
      <c r="AL170" s="321"/>
      <c r="AM170" s="321"/>
      <c r="AN170" s="321"/>
      <c r="AO170" s="321"/>
      <c r="AP170" s="321"/>
      <c r="AQ170" s="321"/>
      <c r="AR170" s="321"/>
      <c r="AS170" s="321"/>
      <c r="AT170" s="321"/>
      <c r="AU170" s="321"/>
      <c r="AV170" s="321"/>
      <c r="AW170" s="321"/>
      <c r="AX170" s="321"/>
      <c r="AY170" s="321"/>
      <c r="AZ170" s="321"/>
      <c r="BA170" s="321"/>
      <c r="BB170" s="321"/>
      <c r="BC170" s="321"/>
      <c r="BD170" s="321"/>
      <c r="BE170" s="321"/>
      <c r="BF170" s="321"/>
      <c r="BG170" s="321"/>
      <c r="BH170" s="321"/>
      <c r="BI170" s="321"/>
      <c r="BJ170" s="321"/>
      <c r="BK170" s="321"/>
      <c r="BL170" s="321"/>
      <c r="BM170" s="321"/>
      <c r="BN170" s="321"/>
      <c r="BO170" s="321"/>
      <c r="BP170" s="321"/>
      <c r="BQ170" s="321"/>
      <c r="BR170" s="321"/>
      <c r="BS170" s="321"/>
      <c r="BT170" s="321"/>
      <c r="BU170" s="321"/>
      <c r="BV170" s="321"/>
      <c r="BW170" s="321"/>
      <c r="BX170" s="321"/>
      <c r="BY170" s="321"/>
      <c r="BZ170" s="23"/>
    </row>
    <row r="171" spans="1:78" ht="6.75" customHeight="1">
      <c r="A171" s="25"/>
      <c r="B171" s="25"/>
      <c r="C171" s="304"/>
      <c r="D171" s="304"/>
      <c r="E171" s="304"/>
      <c r="F171" s="304"/>
      <c r="G171" s="318"/>
      <c r="H171" s="319"/>
      <c r="I171" s="319"/>
      <c r="J171" s="319"/>
      <c r="K171" s="319"/>
      <c r="L171" s="319"/>
      <c r="M171" s="320"/>
      <c r="N171" s="322"/>
      <c r="O171" s="322"/>
      <c r="P171" s="322"/>
      <c r="Q171" s="322"/>
      <c r="R171" s="322"/>
      <c r="S171" s="322"/>
      <c r="T171" s="322"/>
      <c r="U171" s="322"/>
      <c r="V171" s="322"/>
      <c r="W171" s="322"/>
      <c r="X171" s="322"/>
      <c r="Y171" s="322"/>
      <c r="Z171" s="322"/>
      <c r="AA171" s="322"/>
      <c r="AB171" s="322"/>
      <c r="AC171" s="322"/>
      <c r="AD171" s="322"/>
      <c r="AE171" s="322"/>
      <c r="AF171" s="322"/>
      <c r="AG171" s="322"/>
      <c r="AH171" s="322"/>
      <c r="AI171" s="322"/>
      <c r="AJ171" s="322"/>
      <c r="AK171" s="322"/>
      <c r="AL171" s="322"/>
      <c r="AM171" s="322"/>
      <c r="AN171" s="322"/>
      <c r="AO171" s="322"/>
      <c r="AP171" s="322"/>
      <c r="AQ171" s="322"/>
      <c r="AR171" s="322"/>
      <c r="AS171" s="322"/>
      <c r="AT171" s="322"/>
      <c r="AU171" s="322"/>
      <c r="AV171" s="322"/>
      <c r="AW171" s="322"/>
      <c r="AX171" s="322"/>
      <c r="AY171" s="322"/>
      <c r="AZ171" s="322"/>
      <c r="BA171" s="322"/>
      <c r="BB171" s="322"/>
      <c r="BC171" s="322"/>
      <c r="BD171" s="322"/>
      <c r="BE171" s="322"/>
      <c r="BF171" s="322"/>
      <c r="BG171" s="322"/>
      <c r="BH171" s="322"/>
      <c r="BI171" s="322"/>
      <c r="BJ171" s="322"/>
      <c r="BK171" s="322"/>
      <c r="BL171" s="322"/>
      <c r="BM171" s="322"/>
      <c r="BN171" s="322"/>
      <c r="BO171" s="322"/>
      <c r="BP171" s="322"/>
      <c r="BQ171" s="322"/>
      <c r="BR171" s="322"/>
      <c r="BS171" s="322"/>
      <c r="BT171" s="322"/>
      <c r="BU171" s="322"/>
      <c r="BV171" s="322"/>
      <c r="BW171" s="322"/>
      <c r="BX171" s="322"/>
      <c r="BY171" s="322"/>
      <c r="BZ171" s="23"/>
    </row>
    <row r="172" spans="1:78" ht="6.75" customHeight="1">
      <c r="A172" s="26"/>
      <c r="B172" s="26"/>
      <c r="C172" s="268" t="s">
        <v>33</v>
      </c>
      <c r="D172" s="269"/>
      <c r="E172" s="269"/>
      <c r="F172" s="269"/>
      <c r="G172" s="269"/>
      <c r="H172" s="269"/>
      <c r="I172" s="269"/>
      <c r="J172" s="269"/>
      <c r="K172" s="269"/>
      <c r="L172" s="269"/>
      <c r="M172" s="269"/>
      <c r="N172" s="272" t="s">
        <v>39</v>
      </c>
      <c r="O172" s="273"/>
      <c r="P172" s="273"/>
      <c r="Q172" s="273"/>
      <c r="R172" s="273"/>
      <c r="S172" s="273"/>
      <c r="T172" s="273"/>
      <c r="U172" s="273"/>
      <c r="V172" s="273"/>
      <c r="W172" s="274"/>
      <c r="X172" s="268" t="s">
        <v>66</v>
      </c>
      <c r="Y172" s="269"/>
      <c r="Z172" s="269"/>
      <c r="AA172" s="269"/>
      <c r="AB172" s="269"/>
      <c r="AC172" s="269"/>
      <c r="AD172" s="269"/>
      <c r="AE172" s="269"/>
      <c r="AF172" s="269"/>
      <c r="AG172" s="269"/>
      <c r="AH172" s="269"/>
      <c r="AI172" s="269"/>
      <c r="AJ172" s="269"/>
      <c r="AK172" s="269"/>
      <c r="AL172" s="269"/>
      <c r="AM172" s="269"/>
      <c r="AN172" s="269"/>
      <c r="AO172" s="269"/>
      <c r="AP172" s="269"/>
      <c r="AQ172" s="269"/>
      <c r="AR172" s="269"/>
      <c r="AS172" s="269"/>
      <c r="AT172" s="269"/>
      <c r="AU172" s="269"/>
      <c r="AV172" s="269"/>
      <c r="AW172" s="269"/>
      <c r="AX172" s="269"/>
      <c r="AY172" s="269"/>
      <c r="AZ172" s="269"/>
      <c r="BA172" s="269"/>
      <c r="BB172" s="269"/>
      <c r="BC172" s="269"/>
      <c r="BD172" s="269"/>
      <c r="BE172" s="269"/>
      <c r="BF172" s="269"/>
      <c r="BG172" s="269"/>
      <c r="BH172" s="269"/>
      <c r="BI172" s="269"/>
      <c r="BJ172" s="269"/>
      <c r="BK172" s="269"/>
      <c r="BL172" s="269"/>
      <c r="BM172" s="269"/>
      <c r="BN172" s="269"/>
      <c r="BO172" s="269"/>
      <c r="BP172" s="269"/>
      <c r="BQ172" s="269"/>
      <c r="BR172" s="269"/>
      <c r="BS172" s="269"/>
      <c r="BT172" s="269"/>
      <c r="BU172" s="269"/>
      <c r="BV172" s="269"/>
      <c r="BW172" s="269"/>
      <c r="BX172" s="269"/>
      <c r="BY172" s="278"/>
      <c r="BZ172" s="23"/>
    </row>
    <row r="173" spans="1:78" ht="6.75" customHeight="1">
      <c r="A173" s="26"/>
      <c r="B173" s="26"/>
      <c r="C173" s="270"/>
      <c r="D173" s="271"/>
      <c r="E173" s="271"/>
      <c r="F173" s="271"/>
      <c r="G173" s="271"/>
      <c r="H173" s="271"/>
      <c r="I173" s="271"/>
      <c r="J173" s="271"/>
      <c r="K173" s="271"/>
      <c r="L173" s="271"/>
      <c r="M173" s="271"/>
      <c r="N173" s="275"/>
      <c r="O173" s="276"/>
      <c r="P173" s="276"/>
      <c r="Q173" s="276"/>
      <c r="R173" s="276"/>
      <c r="S173" s="276"/>
      <c r="T173" s="276"/>
      <c r="U173" s="276"/>
      <c r="V173" s="276"/>
      <c r="W173" s="277"/>
      <c r="X173" s="270"/>
      <c r="Y173" s="271"/>
      <c r="Z173" s="271"/>
      <c r="AA173" s="271"/>
      <c r="AB173" s="271"/>
      <c r="AC173" s="271"/>
      <c r="AD173" s="271"/>
      <c r="AE173" s="271"/>
      <c r="AF173" s="271"/>
      <c r="AG173" s="271"/>
      <c r="AH173" s="271"/>
      <c r="AI173" s="271"/>
      <c r="AJ173" s="271"/>
      <c r="AK173" s="271"/>
      <c r="AL173" s="271"/>
      <c r="AM173" s="271"/>
      <c r="AN173" s="271"/>
      <c r="AO173" s="271"/>
      <c r="AP173" s="271"/>
      <c r="AQ173" s="271"/>
      <c r="AR173" s="271"/>
      <c r="AS173" s="271"/>
      <c r="AT173" s="271"/>
      <c r="AU173" s="271"/>
      <c r="AV173" s="271"/>
      <c r="AW173" s="271"/>
      <c r="AX173" s="271"/>
      <c r="AY173" s="271"/>
      <c r="AZ173" s="271"/>
      <c r="BA173" s="271"/>
      <c r="BB173" s="271"/>
      <c r="BC173" s="271"/>
      <c r="BD173" s="271"/>
      <c r="BE173" s="271"/>
      <c r="BF173" s="271"/>
      <c r="BG173" s="271"/>
      <c r="BH173" s="271"/>
      <c r="BI173" s="271"/>
      <c r="BJ173" s="271"/>
      <c r="BK173" s="271"/>
      <c r="BL173" s="271"/>
      <c r="BM173" s="271"/>
      <c r="BN173" s="271"/>
      <c r="BO173" s="271"/>
      <c r="BP173" s="271"/>
      <c r="BQ173" s="271"/>
      <c r="BR173" s="271"/>
      <c r="BS173" s="271"/>
      <c r="BT173" s="271"/>
      <c r="BU173" s="271"/>
      <c r="BV173" s="271"/>
      <c r="BW173" s="271"/>
      <c r="BX173" s="271"/>
      <c r="BY173" s="279"/>
      <c r="BZ173" s="23"/>
    </row>
    <row r="174" spans="1:78" ht="6.75" customHeight="1">
      <c r="A174" s="26"/>
      <c r="B174" s="26"/>
      <c r="C174" s="280" t="str">
        <f>'支給申請額算定シート（Ⅹ．統合関係医療機関）'!B$5&amp;""</f>
        <v/>
      </c>
      <c r="D174" s="281"/>
      <c r="E174" s="281"/>
      <c r="F174" s="281"/>
      <c r="G174" s="281"/>
      <c r="H174" s="281"/>
      <c r="I174" s="281"/>
      <c r="J174" s="281"/>
      <c r="K174" s="281"/>
      <c r="L174" s="281"/>
      <c r="M174" s="281"/>
      <c r="N174" s="286" t="str">
        <f>'支給申請額算定シート（Ⅹ．統合関係医療機関）'!C$5&amp;""</f>
        <v/>
      </c>
      <c r="O174" s="287"/>
      <c r="P174" s="287"/>
      <c r="Q174" s="287"/>
      <c r="R174" s="287"/>
      <c r="S174" s="287"/>
      <c r="T174" s="287"/>
      <c r="U174" s="287"/>
      <c r="V174" s="287"/>
      <c r="W174" s="288"/>
      <c r="X174" s="268" t="s">
        <v>31</v>
      </c>
      <c r="Y174" s="269"/>
      <c r="Z174" s="269"/>
      <c r="AA174" s="269"/>
      <c r="AB174" s="269"/>
      <c r="AC174" s="269"/>
      <c r="AD174" s="269"/>
      <c r="AE174" s="269"/>
      <c r="AF174" s="269"/>
      <c r="AG174" s="27"/>
      <c r="AH174" s="27"/>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9"/>
      <c r="BZ174" s="23"/>
    </row>
    <row r="175" spans="1:78" ht="6.75" customHeight="1">
      <c r="A175" s="26"/>
      <c r="B175" s="26"/>
      <c r="C175" s="282"/>
      <c r="D175" s="283"/>
      <c r="E175" s="283"/>
      <c r="F175" s="283"/>
      <c r="G175" s="283"/>
      <c r="H175" s="283"/>
      <c r="I175" s="283"/>
      <c r="J175" s="283"/>
      <c r="K175" s="283"/>
      <c r="L175" s="283"/>
      <c r="M175" s="283"/>
      <c r="N175" s="289"/>
      <c r="O175" s="290"/>
      <c r="P175" s="290"/>
      <c r="Q175" s="290"/>
      <c r="R175" s="290"/>
      <c r="S175" s="290"/>
      <c r="T175" s="290"/>
      <c r="U175" s="290"/>
      <c r="V175" s="290"/>
      <c r="W175" s="291"/>
      <c r="X175" s="295"/>
      <c r="Y175" s="296"/>
      <c r="Z175" s="296"/>
      <c r="AA175" s="296"/>
      <c r="AB175" s="296"/>
      <c r="AC175" s="296"/>
      <c r="AD175" s="296"/>
      <c r="AE175" s="296"/>
      <c r="AF175" s="296"/>
      <c r="AG175" s="297" t="s">
        <v>14</v>
      </c>
      <c r="AH175" s="297"/>
      <c r="AI175" s="297"/>
      <c r="AJ175" s="297"/>
      <c r="AK175" s="297"/>
      <c r="AL175" s="297"/>
      <c r="AM175" s="297"/>
      <c r="AN175" s="297"/>
      <c r="AO175" s="297"/>
      <c r="AP175" s="297" t="s">
        <v>15</v>
      </c>
      <c r="AQ175" s="297"/>
      <c r="AR175" s="297"/>
      <c r="AS175" s="297"/>
      <c r="AT175" s="297"/>
      <c r="AU175" s="297"/>
      <c r="AV175" s="297"/>
      <c r="AW175" s="297"/>
      <c r="AX175" s="297"/>
      <c r="AY175" s="297" t="s">
        <v>16</v>
      </c>
      <c r="AZ175" s="297"/>
      <c r="BA175" s="297"/>
      <c r="BB175" s="297"/>
      <c r="BC175" s="297"/>
      <c r="BD175" s="297"/>
      <c r="BE175" s="297"/>
      <c r="BF175" s="297"/>
      <c r="BG175" s="297"/>
      <c r="BH175" s="297" t="s">
        <v>18</v>
      </c>
      <c r="BI175" s="297"/>
      <c r="BJ175" s="297"/>
      <c r="BK175" s="297"/>
      <c r="BL175" s="297"/>
      <c r="BM175" s="297"/>
      <c r="BN175" s="297"/>
      <c r="BO175" s="297"/>
      <c r="BP175" s="297"/>
      <c r="BQ175" s="297" t="s">
        <v>17</v>
      </c>
      <c r="BR175" s="297"/>
      <c r="BS175" s="297"/>
      <c r="BT175" s="297"/>
      <c r="BU175" s="297"/>
      <c r="BV175" s="297"/>
      <c r="BW175" s="297"/>
      <c r="BX175" s="297"/>
      <c r="BY175" s="297"/>
      <c r="BZ175" s="23"/>
    </row>
    <row r="176" spans="1:78" ht="6.75" customHeight="1">
      <c r="A176" s="26"/>
      <c r="B176" s="26"/>
      <c r="C176" s="282"/>
      <c r="D176" s="283"/>
      <c r="E176" s="283"/>
      <c r="F176" s="283"/>
      <c r="G176" s="283"/>
      <c r="H176" s="283"/>
      <c r="I176" s="283"/>
      <c r="J176" s="283"/>
      <c r="K176" s="283"/>
      <c r="L176" s="283"/>
      <c r="M176" s="283"/>
      <c r="N176" s="289"/>
      <c r="O176" s="290"/>
      <c r="P176" s="290"/>
      <c r="Q176" s="290"/>
      <c r="R176" s="290"/>
      <c r="S176" s="290"/>
      <c r="T176" s="290"/>
      <c r="U176" s="290"/>
      <c r="V176" s="290"/>
      <c r="W176" s="291"/>
      <c r="X176" s="270"/>
      <c r="Y176" s="271"/>
      <c r="Z176" s="271"/>
      <c r="AA176" s="271"/>
      <c r="AB176" s="271"/>
      <c r="AC176" s="271"/>
      <c r="AD176" s="271"/>
      <c r="AE176" s="271"/>
      <c r="AF176" s="271"/>
      <c r="AG176" s="297"/>
      <c r="AH176" s="297"/>
      <c r="AI176" s="297"/>
      <c r="AJ176" s="297"/>
      <c r="AK176" s="297"/>
      <c r="AL176" s="297"/>
      <c r="AM176" s="297"/>
      <c r="AN176" s="297"/>
      <c r="AO176" s="297"/>
      <c r="AP176" s="297"/>
      <c r="AQ176" s="297"/>
      <c r="AR176" s="297"/>
      <c r="AS176" s="297"/>
      <c r="AT176" s="297"/>
      <c r="AU176" s="297"/>
      <c r="AV176" s="297"/>
      <c r="AW176" s="297"/>
      <c r="AX176" s="297"/>
      <c r="AY176" s="297"/>
      <c r="AZ176" s="297"/>
      <c r="BA176" s="297"/>
      <c r="BB176" s="297"/>
      <c r="BC176" s="297"/>
      <c r="BD176" s="297"/>
      <c r="BE176" s="297"/>
      <c r="BF176" s="297"/>
      <c r="BG176" s="297"/>
      <c r="BH176" s="297"/>
      <c r="BI176" s="297"/>
      <c r="BJ176" s="297"/>
      <c r="BK176" s="297"/>
      <c r="BL176" s="297"/>
      <c r="BM176" s="297"/>
      <c r="BN176" s="297"/>
      <c r="BO176" s="297"/>
      <c r="BP176" s="297"/>
      <c r="BQ176" s="297"/>
      <c r="BR176" s="297"/>
      <c r="BS176" s="297"/>
      <c r="BT176" s="297"/>
      <c r="BU176" s="297"/>
      <c r="BV176" s="297"/>
      <c r="BW176" s="297"/>
      <c r="BX176" s="297"/>
      <c r="BY176" s="297"/>
      <c r="BZ176" s="23"/>
    </row>
    <row r="177" spans="1:78" ht="6" customHeight="1">
      <c r="A177" s="26"/>
      <c r="B177" s="26"/>
      <c r="C177" s="282"/>
      <c r="D177" s="283"/>
      <c r="E177" s="283"/>
      <c r="F177" s="283"/>
      <c r="G177" s="283"/>
      <c r="H177" s="283"/>
      <c r="I177" s="283"/>
      <c r="J177" s="283"/>
      <c r="K177" s="283"/>
      <c r="L177" s="283"/>
      <c r="M177" s="283"/>
      <c r="N177" s="289"/>
      <c r="O177" s="290"/>
      <c r="P177" s="290"/>
      <c r="Q177" s="290"/>
      <c r="R177" s="290"/>
      <c r="S177" s="290"/>
      <c r="T177" s="290"/>
      <c r="U177" s="290"/>
      <c r="V177" s="290"/>
      <c r="W177" s="291"/>
      <c r="X177" s="298">
        <f>SUM(AG177:BY179)</f>
        <v>0</v>
      </c>
      <c r="Y177" s="299"/>
      <c r="Z177" s="299"/>
      <c r="AA177" s="299"/>
      <c r="AB177" s="299"/>
      <c r="AC177" s="299"/>
      <c r="AD177" s="299"/>
      <c r="AE177" s="299"/>
      <c r="AF177" s="299"/>
      <c r="AG177" s="298">
        <f>'支給申請額算定シート（Ⅹ．統合関係医療機関）'!C$11</f>
        <v>0</v>
      </c>
      <c r="AH177" s="299"/>
      <c r="AI177" s="299"/>
      <c r="AJ177" s="299"/>
      <c r="AK177" s="299"/>
      <c r="AL177" s="299"/>
      <c r="AM177" s="299"/>
      <c r="AN177" s="299"/>
      <c r="AO177" s="299"/>
      <c r="AP177" s="298">
        <f>'支給申請額算定シート（Ⅹ．統合関係医療機関）'!D$11</f>
        <v>0</v>
      </c>
      <c r="AQ177" s="299"/>
      <c r="AR177" s="299"/>
      <c r="AS177" s="299"/>
      <c r="AT177" s="299"/>
      <c r="AU177" s="299"/>
      <c r="AV177" s="299"/>
      <c r="AW177" s="299"/>
      <c r="AX177" s="299"/>
      <c r="AY177" s="298">
        <f>'支給申請額算定シート（Ⅹ．統合関係医療機関）'!E$11</f>
        <v>0</v>
      </c>
      <c r="AZ177" s="299"/>
      <c r="BA177" s="299"/>
      <c r="BB177" s="299"/>
      <c r="BC177" s="299"/>
      <c r="BD177" s="299"/>
      <c r="BE177" s="299"/>
      <c r="BF177" s="299"/>
      <c r="BG177" s="299"/>
      <c r="BH177" s="298">
        <f>'支給申請額算定シート（Ⅹ．統合関係医療機関）'!F$11</f>
        <v>0</v>
      </c>
      <c r="BI177" s="299"/>
      <c r="BJ177" s="299"/>
      <c r="BK177" s="299"/>
      <c r="BL177" s="299"/>
      <c r="BM177" s="299"/>
      <c r="BN177" s="299"/>
      <c r="BO177" s="299"/>
      <c r="BP177" s="299"/>
      <c r="BQ177" s="304">
        <f>'支給申請額算定シート（Ⅹ．統合関係医療機関）'!G$11</f>
        <v>0</v>
      </c>
      <c r="BR177" s="304"/>
      <c r="BS177" s="304"/>
      <c r="BT177" s="304"/>
      <c r="BU177" s="304"/>
      <c r="BV177" s="304"/>
      <c r="BW177" s="304"/>
      <c r="BX177" s="304"/>
      <c r="BY177" s="304"/>
      <c r="BZ177" s="23"/>
    </row>
    <row r="178" spans="1:78" ht="6" customHeight="1">
      <c r="A178" s="26"/>
      <c r="B178" s="26"/>
      <c r="C178" s="282"/>
      <c r="D178" s="283"/>
      <c r="E178" s="283"/>
      <c r="F178" s="283"/>
      <c r="G178" s="283"/>
      <c r="H178" s="283"/>
      <c r="I178" s="283"/>
      <c r="J178" s="283"/>
      <c r="K178" s="283"/>
      <c r="L178" s="283"/>
      <c r="M178" s="283"/>
      <c r="N178" s="289"/>
      <c r="O178" s="290"/>
      <c r="P178" s="290"/>
      <c r="Q178" s="290"/>
      <c r="R178" s="290"/>
      <c r="S178" s="290"/>
      <c r="T178" s="290"/>
      <c r="U178" s="290"/>
      <c r="V178" s="290"/>
      <c r="W178" s="291"/>
      <c r="X178" s="300"/>
      <c r="Y178" s="301"/>
      <c r="Z178" s="301"/>
      <c r="AA178" s="301"/>
      <c r="AB178" s="301"/>
      <c r="AC178" s="301"/>
      <c r="AD178" s="301"/>
      <c r="AE178" s="301"/>
      <c r="AF178" s="301"/>
      <c r="AG178" s="300"/>
      <c r="AH178" s="301"/>
      <c r="AI178" s="301"/>
      <c r="AJ178" s="301"/>
      <c r="AK178" s="301"/>
      <c r="AL178" s="301"/>
      <c r="AM178" s="301"/>
      <c r="AN178" s="301"/>
      <c r="AO178" s="301"/>
      <c r="AP178" s="300"/>
      <c r="AQ178" s="301"/>
      <c r="AR178" s="301"/>
      <c r="AS178" s="301"/>
      <c r="AT178" s="301"/>
      <c r="AU178" s="301"/>
      <c r="AV178" s="301"/>
      <c r="AW178" s="301"/>
      <c r="AX178" s="301"/>
      <c r="AY178" s="300"/>
      <c r="AZ178" s="301"/>
      <c r="BA178" s="301"/>
      <c r="BB178" s="301"/>
      <c r="BC178" s="301"/>
      <c r="BD178" s="301"/>
      <c r="BE178" s="301"/>
      <c r="BF178" s="301"/>
      <c r="BG178" s="301"/>
      <c r="BH178" s="300"/>
      <c r="BI178" s="301"/>
      <c r="BJ178" s="301"/>
      <c r="BK178" s="301"/>
      <c r="BL178" s="301"/>
      <c r="BM178" s="301"/>
      <c r="BN178" s="301"/>
      <c r="BO178" s="301"/>
      <c r="BP178" s="301"/>
      <c r="BQ178" s="304"/>
      <c r="BR178" s="304"/>
      <c r="BS178" s="304"/>
      <c r="BT178" s="304"/>
      <c r="BU178" s="304"/>
      <c r="BV178" s="304"/>
      <c r="BW178" s="304"/>
      <c r="BX178" s="304"/>
      <c r="BY178" s="304"/>
      <c r="BZ178" s="23"/>
    </row>
    <row r="179" spans="1:78" ht="6" customHeight="1">
      <c r="A179" s="26"/>
      <c r="B179" s="26"/>
      <c r="C179" s="284"/>
      <c r="D179" s="285"/>
      <c r="E179" s="285"/>
      <c r="F179" s="285"/>
      <c r="G179" s="285"/>
      <c r="H179" s="285"/>
      <c r="I179" s="285"/>
      <c r="J179" s="285"/>
      <c r="K179" s="285"/>
      <c r="L179" s="285"/>
      <c r="M179" s="285"/>
      <c r="N179" s="292"/>
      <c r="O179" s="293"/>
      <c r="P179" s="293"/>
      <c r="Q179" s="293"/>
      <c r="R179" s="293"/>
      <c r="S179" s="293"/>
      <c r="T179" s="293"/>
      <c r="U179" s="293"/>
      <c r="V179" s="293"/>
      <c r="W179" s="294"/>
      <c r="X179" s="302"/>
      <c r="Y179" s="303"/>
      <c r="Z179" s="303"/>
      <c r="AA179" s="303"/>
      <c r="AB179" s="303"/>
      <c r="AC179" s="303"/>
      <c r="AD179" s="303"/>
      <c r="AE179" s="303"/>
      <c r="AF179" s="303"/>
      <c r="AG179" s="302"/>
      <c r="AH179" s="303"/>
      <c r="AI179" s="303"/>
      <c r="AJ179" s="303"/>
      <c r="AK179" s="303"/>
      <c r="AL179" s="303"/>
      <c r="AM179" s="303"/>
      <c r="AN179" s="303"/>
      <c r="AO179" s="303"/>
      <c r="AP179" s="302"/>
      <c r="AQ179" s="303"/>
      <c r="AR179" s="303"/>
      <c r="AS179" s="303"/>
      <c r="AT179" s="303"/>
      <c r="AU179" s="303"/>
      <c r="AV179" s="303"/>
      <c r="AW179" s="303"/>
      <c r="AX179" s="303"/>
      <c r="AY179" s="302"/>
      <c r="AZ179" s="303"/>
      <c r="BA179" s="303"/>
      <c r="BB179" s="303"/>
      <c r="BC179" s="303"/>
      <c r="BD179" s="303"/>
      <c r="BE179" s="303"/>
      <c r="BF179" s="303"/>
      <c r="BG179" s="303"/>
      <c r="BH179" s="302"/>
      <c r="BI179" s="303"/>
      <c r="BJ179" s="303"/>
      <c r="BK179" s="303"/>
      <c r="BL179" s="303"/>
      <c r="BM179" s="303"/>
      <c r="BN179" s="303"/>
      <c r="BO179" s="303"/>
      <c r="BP179" s="303"/>
      <c r="BQ179" s="304"/>
      <c r="BR179" s="304"/>
      <c r="BS179" s="304"/>
      <c r="BT179" s="304"/>
      <c r="BU179" s="304"/>
      <c r="BV179" s="304"/>
      <c r="BW179" s="304"/>
      <c r="BX179" s="304"/>
      <c r="BY179" s="304"/>
      <c r="BZ179" s="23"/>
    </row>
    <row r="180" spans="1:78" ht="6.75" customHeight="1">
      <c r="A180" s="26"/>
      <c r="B180" s="26"/>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18"/>
      <c r="BY180" s="18"/>
      <c r="BZ180" s="23"/>
    </row>
    <row r="181" spans="1:78" ht="8.25" customHeight="1">
      <c r="A181" s="267" t="s">
        <v>41</v>
      </c>
      <c r="B181" s="267"/>
      <c r="C181" s="267"/>
      <c r="D181" s="267"/>
      <c r="E181" s="267"/>
      <c r="F181" s="267"/>
      <c r="G181" s="267"/>
      <c r="H181" s="267"/>
      <c r="I181" s="267"/>
      <c r="J181" s="267"/>
      <c r="K181" s="267"/>
      <c r="L181" s="267"/>
      <c r="M181" s="267"/>
      <c r="N181" s="267"/>
      <c r="O181" s="267"/>
      <c r="P181" s="267"/>
      <c r="Q181" s="267"/>
      <c r="R181" s="267"/>
      <c r="S181" s="267"/>
      <c r="T181" s="267"/>
      <c r="U181" s="267"/>
      <c r="V181" s="267"/>
      <c r="W181" s="267"/>
      <c r="X181" s="267"/>
      <c r="Y181" s="267"/>
      <c r="Z181" s="267"/>
      <c r="AA181" s="25"/>
      <c r="AB181" s="25"/>
      <c r="AC181" s="25"/>
      <c r="AD181" s="25"/>
      <c r="AE181" s="25"/>
      <c r="AF181" s="25"/>
      <c r="AG181" s="25"/>
      <c r="AH181" s="25"/>
      <c r="AI181" s="25"/>
      <c r="AJ181" s="25"/>
      <c r="AK181" s="25"/>
      <c r="AL181" s="25"/>
      <c r="AM181" s="25"/>
      <c r="AN181" s="25"/>
      <c r="AO181" s="25"/>
      <c r="AP181" s="25"/>
      <c r="AQ181" s="25"/>
      <c r="AR181" s="25"/>
      <c r="AS181" s="25"/>
      <c r="AT181" s="23"/>
    </row>
    <row r="182" spans="1:78" ht="6.75" customHeight="1">
      <c r="A182" s="267"/>
      <c r="B182" s="267"/>
      <c r="C182" s="267"/>
      <c r="D182" s="267"/>
      <c r="E182" s="267"/>
      <c r="F182" s="267"/>
      <c r="G182" s="267"/>
      <c r="H182" s="267"/>
      <c r="I182" s="267"/>
      <c r="J182" s="267"/>
      <c r="K182" s="267"/>
      <c r="L182" s="267"/>
      <c r="M182" s="267"/>
      <c r="N182" s="267"/>
      <c r="O182" s="267"/>
      <c r="P182" s="267"/>
      <c r="Q182" s="267"/>
      <c r="R182" s="267"/>
      <c r="S182" s="267"/>
      <c r="T182" s="267"/>
      <c r="U182" s="267"/>
      <c r="V182" s="267"/>
      <c r="W182" s="267"/>
      <c r="X182" s="267"/>
      <c r="Y182" s="267"/>
      <c r="Z182" s="267"/>
      <c r="AA182" s="25"/>
      <c r="AB182" s="25"/>
      <c r="AC182" s="25"/>
      <c r="AD182" s="25"/>
      <c r="AE182" s="25"/>
      <c r="AF182" s="25"/>
      <c r="AG182" s="25"/>
      <c r="AH182" s="25"/>
      <c r="AI182" s="25"/>
      <c r="AJ182" s="25"/>
      <c r="AK182" s="25"/>
      <c r="AL182" s="25"/>
      <c r="AM182" s="25"/>
      <c r="AN182" s="25"/>
      <c r="AO182" s="25"/>
      <c r="AP182" s="25"/>
      <c r="AQ182" s="25"/>
      <c r="AR182" s="25"/>
      <c r="AS182" s="25"/>
      <c r="AT182" s="23"/>
    </row>
    <row r="183" spans="1:78" ht="6.75" customHeight="1">
      <c r="A183" s="26"/>
      <c r="B183" s="26"/>
      <c r="C183" s="485"/>
      <c r="D183" s="484"/>
      <c r="E183" s="484"/>
      <c r="F183" s="484"/>
      <c r="G183" s="484"/>
      <c r="H183" s="484"/>
      <c r="I183" s="484"/>
      <c r="J183" s="299" t="s">
        <v>44</v>
      </c>
      <c r="K183" s="299"/>
      <c r="L183" s="484"/>
      <c r="M183" s="484"/>
      <c r="N183" s="484"/>
      <c r="O183" s="484"/>
      <c r="P183" s="299" t="s">
        <v>43</v>
      </c>
      <c r="Q183" s="299"/>
      <c r="R183" s="484"/>
      <c r="S183" s="484"/>
      <c r="T183" s="484"/>
      <c r="U183" s="484"/>
      <c r="V183" s="299" t="s">
        <v>42</v>
      </c>
      <c r="W183" s="344"/>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3"/>
    </row>
    <row r="184" spans="1:78" ht="6.75" customHeight="1">
      <c r="A184" s="26"/>
      <c r="B184" s="26"/>
      <c r="C184" s="386"/>
      <c r="D184" s="354"/>
      <c r="E184" s="354"/>
      <c r="F184" s="354"/>
      <c r="G184" s="354"/>
      <c r="H184" s="354"/>
      <c r="I184" s="354"/>
      <c r="J184" s="301"/>
      <c r="K184" s="301"/>
      <c r="L184" s="354"/>
      <c r="M184" s="354"/>
      <c r="N184" s="354"/>
      <c r="O184" s="354"/>
      <c r="P184" s="301"/>
      <c r="Q184" s="301"/>
      <c r="R184" s="354"/>
      <c r="S184" s="354"/>
      <c r="T184" s="354"/>
      <c r="U184" s="354"/>
      <c r="V184" s="301"/>
      <c r="W184" s="345"/>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3"/>
    </row>
    <row r="185" spans="1:78" ht="6.75" customHeight="1">
      <c r="A185" s="26"/>
      <c r="B185" s="26"/>
      <c r="C185" s="386"/>
      <c r="D185" s="354"/>
      <c r="E185" s="354"/>
      <c r="F185" s="354"/>
      <c r="G185" s="354"/>
      <c r="H185" s="354"/>
      <c r="I185" s="354"/>
      <c r="J185" s="301"/>
      <c r="K185" s="301"/>
      <c r="L185" s="354"/>
      <c r="M185" s="354"/>
      <c r="N185" s="354"/>
      <c r="O185" s="354"/>
      <c r="P185" s="301"/>
      <c r="Q185" s="301"/>
      <c r="R185" s="354"/>
      <c r="S185" s="354"/>
      <c r="T185" s="354"/>
      <c r="U185" s="354"/>
      <c r="V185" s="301"/>
      <c r="W185" s="345"/>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3"/>
    </row>
    <row r="186" spans="1:78" ht="6.75" customHeight="1">
      <c r="A186" s="26"/>
      <c r="B186" s="26"/>
      <c r="C186" s="373"/>
      <c r="D186" s="355"/>
      <c r="E186" s="355"/>
      <c r="F186" s="355"/>
      <c r="G186" s="355"/>
      <c r="H186" s="355"/>
      <c r="I186" s="355"/>
      <c r="J186" s="303"/>
      <c r="K186" s="303"/>
      <c r="L186" s="355"/>
      <c r="M186" s="355"/>
      <c r="N186" s="355"/>
      <c r="O186" s="355"/>
      <c r="P186" s="303"/>
      <c r="Q186" s="303"/>
      <c r="R186" s="355"/>
      <c r="S186" s="355"/>
      <c r="T186" s="355"/>
      <c r="U186" s="355"/>
      <c r="V186" s="303"/>
      <c r="W186" s="34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3"/>
    </row>
    <row r="187" spans="1:78" ht="6.75" customHeight="1">
      <c r="A187" s="26"/>
      <c r="B187" s="26"/>
      <c r="C187" s="25"/>
      <c r="D187" s="25"/>
      <c r="E187" s="25"/>
      <c r="F187" s="25"/>
      <c r="G187" s="25"/>
      <c r="H187" s="25"/>
      <c r="I187" s="25"/>
      <c r="J187" s="25"/>
      <c r="K187" s="25"/>
      <c r="L187" s="25"/>
      <c r="M187" s="25"/>
      <c r="N187" s="25"/>
      <c r="O187" s="25"/>
      <c r="P187" s="30"/>
      <c r="Q187" s="30"/>
      <c r="R187" s="25"/>
      <c r="S187" s="25"/>
      <c r="T187" s="25"/>
      <c r="U187" s="25"/>
      <c r="V187" s="30"/>
      <c r="W187" s="30"/>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3"/>
    </row>
    <row r="188" spans="1:78" ht="8.25" customHeight="1">
      <c r="A188" s="267" t="s">
        <v>65</v>
      </c>
      <c r="B188" s="267"/>
      <c r="C188" s="267"/>
      <c r="D188" s="267"/>
      <c r="E188" s="267"/>
      <c r="F188" s="267"/>
      <c r="G188" s="267"/>
      <c r="H188" s="267"/>
      <c r="I188" s="267"/>
      <c r="J188" s="267"/>
      <c r="K188" s="267"/>
      <c r="L188" s="267"/>
      <c r="M188" s="267"/>
      <c r="N188" s="267"/>
      <c r="O188" s="267"/>
      <c r="P188" s="267"/>
      <c r="Q188" s="267"/>
      <c r="R188" s="267"/>
      <c r="S188" s="267"/>
      <c r="T188" s="267"/>
      <c r="U188" s="267"/>
      <c r="V188" s="267"/>
      <c r="W188" s="267"/>
      <c r="X188" s="267"/>
      <c r="Y188" s="267"/>
      <c r="Z188" s="267"/>
      <c r="AA188" s="267"/>
      <c r="AB188" s="267"/>
      <c r="AC188" s="267"/>
      <c r="AD188" s="267"/>
      <c r="AE188" s="267"/>
      <c r="AF188" s="267"/>
      <c r="AG188" s="267"/>
      <c r="AH188" s="267"/>
      <c r="AI188" s="267"/>
      <c r="AJ188" s="267"/>
      <c r="AK188" s="267"/>
      <c r="AL188" s="267"/>
      <c r="AM188" s="267"/>
      <c r="AN188" s="267"/>
      <c r="AO188" s="267"/>
      <c r="AP188" s="267"/>
      <c r="AQ188" s="267"/>
      <c r="AR188" s="267"/>
      <c r="AS188" s="267"/>
      <c r="AT188" s="267"/>
      <c r="AU188" s="267"/>
      <c r="AV188" s="267"/>
      <c r="AW188" s="267"/>
      <c r="AX188" s="267"/>
      <c r="AY188" s="267"/>
      <c r="AZ188" s="267"/>
      <c r="BA188" s="267"/>
      <c r="BB188" s="267"/>
      <c r="BC188" s="267"/>
      <c r="BD188" s="267"/>
      <c r="BE188" s="267"/>
      <c r="BF188" s="267"/>
      <c r="BG188" s="267"/>
      <c r="BH188" s="267"/>
      <c r="BI188" s="267"/>
      <c r="BJ188" s="267"/>
      <c r="BK188" s="267"/>
      <c r="BL188" s="267"/>
      <c r="BM188" s="267"/>
      <c r="BN188" s="267"/>
      <c r="BO188" s="267"/>
      <c r="BP188" s="267"/>
    </row>
    <row r="189" spans="1:78" ht="6.75" customHeight="1">
      <c r="A189" s="267"/>
      <c r="B189" s="267"/>
      <c r="C189" s="267"/>
      <c r="D189" s="267"/>
      <c r="E189" s="267"/>
      <c r="F189" s="267"/>
      <c r="G189" s="267"/>
      <c r="H189" s="267"/>
      <c r="I189" s="267"/>
      <c r="J189" s="267"/>
      <c r="K189" s="267"/>
      <c r="L189" s="267"/>
      <c r="M189" s="267"/>
      <c r="N189" s="267"/>
      <c r="O189" s="267"/>
      <c r="P189" s="267"/>
      <c r="Q189" s="267"/>
      <c r="R189" s="267"/>
      <c r="S189" s="267"/>
      <c r="T189" s="267"/>
      <c r="U189" s="267"/>
      <c r="V189" s="267"/>
      <c r="W189" s="267"/>
      <c r="X189" s="267"/>
      <c r="Y189" s="267"/>
      <c r="Z189" s="267"/>
      <c r="AA189" s="267"/>
      <c r="AB189" s="267"/>
      <c r="AC189" s="267"/>
      <c r="AD189" s="267"/>
      <c r="AE189" s="267"/>
      <c r="AF189" s="267"/>
      <c r="AG189" s="267"/>
      <c r="AH189" s="267"/>
      <c r="AI189" s="267"/>
      <c r="AJ189" s="267"/>
      <c r="AK189" s="267"/>
      <c r="AL189" s="267"/>
      <c r="AM189" s="267"/>
      <c r="AN189" s="267"/>
      <c r="AO189" s="267"/>
      <c r="AP189" s="267"/>
      <c r="AQ189" s="267"/>
      <c r="AR189" s="267"/>
      <c r="AS189" s="267"/>
      <c r="AT189" s="267"/>
      <c r="AU189" s="267"/>
      <c r="AV189" s="267"/>
      <c r="AW189" s="267"/>
      <c r="AX189" s="267"/>
      <c r="AY189" s="267"/>
      <c r="AZ189" s="267"/>
      <c r="BA189" s="267"/>
      <c r="BB189" s="267"/>
      <c r="BC189" s="267"/>
      <c r="BD189" s="267"/>
      <c r="BE189" s="267"/>
      <c r="BF189" s="267"/>
      <c r="BG189" s="267"/>
      <c r="BH189" s="267"/>
      <c r="BI189" s="267"/>
      <c r="BJ189" s="267"/>
      <c r="BK189" s="267"/>
      <c r="BL189" s="267"/>
      <c r="BM189" s="267"/>
      <c r="BN189" s="267"/>
      <c r="BO189" s="267"/>
      <c r="BP189" s="267"/>
    </row>
    <row r="190" spans="1:78" ht="12" customHeight="1">
      <c r="A190" s="26"/>
      <c r="B190" s="26"/>
      <c r="C190" s="258" t="s">
        <v>207</v>
      </c>
      <c r="D190" s="259"/>
      <c r="E190" s="259"/>
      <c r="F190" s="259"/>
      <c r="G190" s="259"/>
      <c r="H190" s="259"/>
      <c r="I190" s="259"/>
      <c r="J190" s="259"/>
      <c r="K190" s="259"/>
      <c r="L190" s="259"/>
      <c r="M190" s="259"/>
      <c r="N190" s="259"/>
      <c r="O190" s="259"/>
      <c r="P190" s="259"/>
      <c r="Q190" s="259"/>
      <c r="R190" s="259"/>
      <c r="S190" s="259"/>
      <c r="T190" s="259"/>
      <c r="U190" s="259"/>
      <c r="V190" s="259"/>
      <c r="W190" s="260"/>
      <c r="X190" s="26"/>
      <c r="Y190" s="257" t="s">
        <v>129</v>
      </c>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row>
    <row r="191" spans="1:78" ht="12" customHeight="1">
      <c r="A191" s="26"/>
      <c r="B191" s="26"/>
      <c r="C191" s="261"/>
      <c r="D191" s="262"/>
      <c r="E191" s="262"/>
      <c r="F191" s="262"/>
      <c r="G191" s="262"/>
      <c r="H191" s="262"/>
      <c r="I191" s="262"/>
      <c r="J191" s="262"/>
      <c r="K191" s="262"/>
      <c r="L191" s="262"/>
      <c r="M191" s="262"/>
      <c r="N191" s="262"/>
      <c r="O191" s="262"/>
      <c r="P191" s="262"/>
      <c r="Q191" s="262"/>
      <c r="R191" s="262"/>
      <c r="S191" s="262"/>
      <c r="T191" s="262"/>
      <c r="U191" s="262"/>
      <c r="V191" s="262"/>
      <c r="W191" s="263"/>
      <c r="X191" s="26"/>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row>
    <row r="192" spans="1:78" ht="12" customHeight="1">
      <c r="A192" s="26"/>
      <c r="B192" s="26"/>
      <c r="C192" s="261"/>
      <c r="D192" s="262"/>
      <c r="E192" s="262"/>
      <c r="F192" s="262"/>
      <c r="G192" s="262"/>
      <c r="H192" s="262"/>
      <c r="I192" s="262"/>
      <c r="J192" s="262"/>
      <c r="K192" s="262"/>
      <c r="L192" s="262"/>
      <c r="M192" s="262"/>
      <c r="N192" s="262"/>
      <c r="O192" s="262"/>
      <c r="P192" s="262"/>
      <c r="Q192" s="262"/>
      <c r="R192" s="262"/>
      <c r="S192" s="262"/>
      <c r="T192" s="262"/>
      <c r="U192" s="262"/>
      <c r="V192" s="262"/>
      <c r="W192" s="263"/>
      <c r="X192" s="26"/>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row>
    <row r="193" spans="1:78" ht="12" customHeight="1">
      <c r="A193" s="26"/>
      <c r="B193" s="26"/>
      <c r="C193" s="264"/>
      <c r="D193" s="265"/>
      <c r="E193" s="265"/>
      <c r="F193" s="265"/>
      <c r="G193" s="265"/>
      <c r="H193" s="265"/>
      <c r="I193" s="265"/>
      <c r="J193" s="265"/>
      <c r="K193" s="265"/>
      <c r="L193" s="265"/>
      <c r="M193" s="265"/>
      <c r="N193" s="265"/>
      <c r="O193" s="265"/>
      <c r="P193" s="265"/>
      <c r="Q193" s="265"/>
      <c r="R193" s="265"/>
      <c r="S193" s="265"/>
      <c r="T193" s="265"/>
      <c r="U193" s="265"/>
      <c r="V193" s="265"/>
      <c r="W193" s="266"/>
      <c r="X193" s="26"/>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row>
    <row r="194" spans="1:78" ht="7.5" customHeight="1">
      <c r="A194" s="343" t="s">
        <v>61</v>
      </c>
      <c r="B194" s="343"/>
      <c r="C194" s="343"/>
      <c r="D194" s="343"/>
      <c r="E194" s="343"/>
      <c r="F194" s="343"/>
      <c r="G194" s="343"/>
      <c r="H194" s="343"/>
      <c r="I194" s="343"/>
      <c r="J194" s="343"/>
      <c r="K194" s="343"/>
      <c r="L194" s="343"/>
      <c r="M194" s="343"/>
      <c r="N194" s="343"/>
      <c r="O194" s="343"/>
      <c r="P194" s="343"/>
      <c r="Q194" s="343"/>
      <c r="R194" s="343"/>
      <c r="S194" s="343"/>
      <c r="T194" s="343"/>
      <c r="U194" s="343"/>
      <c r="V194" s="343"/>
      <c r="W194" s="343"/>
      <c r="X194" s="343"/>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23"/>
    </row>
    <row r="195" spans="1:78" ht="6.75" customHeight="1">
      <c r="A195" s="343"/>
      <c r="B195" s="343"/>
      <c r="C195" s="343"/>
      <c r="D195" s="343"/>
      <c r="E195" s="343"/>
      <c r="F195" s="343"/>
      <c r="G195" s="343"/>
      <c r="H195" s="343"/>
      <c r="I195" s="343"/>
      <c r="J195" s="343"/>
      <c r="K195" s="343"/>
      <c r="L195" s="343"/>
      <c r="M195" s="343"/>
      <c r="N195" s="343"/>
      <c r="O195" s="343"/>
      <c r="P195" s="343"/>
      <c r="Q195" s="343"/>
      <c r="R195" s="343"/>
      <c r="S195" s="343"/>
      <c r="T195" s="343"/>
      <c r="U195" s="343"/>
      <c r="V195" s="343"/>
      <c r="W195" s="343"/>
      <c r="X195" s="343"/>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23"/>
    </row>
    <row r="196" spans="1:78" ht="6.75" customHeight="1" thickBot="1">
      <c r="A196" s="343"/>
      <c r="B196" s="343"/>
      <c r="C196" s="343"/>
      <c r="D196" s="343"/>
      <c r="E196" s="343"/>
      <c r="F196" s="343"/>
      <c r="G196" s="343"/>
      <c r="H196" s="343"/>
      <c r="I196" s="343"/>
      <c r="J196" s="343"/>
      <c r="K196" s="343"/>
      <c r="L196" s="343"/>
      <c r="M196" s="343"/>
      <c r="N196" s="343"/>
      <c r="O196" s="343"/>
      <c r="P196" s="343"/>
      <c r="Q196" s="343"/>
      <c r="R196" s="343"/>
      <c r="S196" s="343"/>
      <c r="T196" s="343"/>
      <c r="U196" s="343"/>
      <c r="V196" s="343"/>
      <c r="W196" s="343"/>
      <c r="X196" s="343"/>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23"/>
    </row>
    <row r="197" spans="1:78" ht="30.75" customHeight="1" thickBot="1">
      <c r="A197" s="528" t="s">
        <v>62</v>
      </c>
      <c r="B197" s="529"/>
      <c r="C197" s="529"/>
      <c r="D197" s="529"/>
      <c r="E197" s="529"/>
      <c r="F197" s="529"/>
      <c r="G197" s="529"/>
      <c r="H197" s="529"/>
      <c r="I197" s="529"/>
      <c r="J197" s="529"/>
      <c r="K197" s="529"/>
      <c r="L197" s="529"/>
      <c r="M197" s="529"/>
      <c r="N197" s="531" t="str">
        <f>'（参考）総括表'!AB26</f>
        <v>－</v>
      </c>
      <c r="O197" s="532"/>
      <c r="P197" s="532"/>
      <c r="Q197" s="532"/>
      <c r="R197" s="532"/>
      <c r="S197" s="532"/>
      <c r="T197" s="532"/>
      <c r="U197" s="532"/>
      <c r="V197" s="532"/>
      <c r="W197" s="533"/>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31"/>
    </row>
    <row r="198" spans="1:78" s="252" customFormat="1" ht="17.25" customHeight="1">
      <c r="A198" s="253" t="s">
        <v>210</v>
      </c>
      <c r="B198" s="253"/>
      <c r="C198" s="253"/>
      <c r="D198" s="253"/>
      <c r="E198" s="253"/>
      <c r="F198" s="253"/>
      <c r="G198" s="253"/>
      <c r="H198" s="253"/>
      <c r="I198" s="253"/>
      <c r="J198" s="253"/>
      <c r="K198" s="253"/>
      <c r="L198" s="253"/>
      <c r="M198" s="253"/>
      <c r="N198" s="253"/>
      <c r="O198" s="253"/>
      <c r="P198" s="253"/>
      <c r="Q198" s="253"/>
      <c r="R198" s="253"/>
      <c r="S198" s="253"/>
      <c r="T198" s="253"/>
      <c r="U198" s="253"/>
      <c r="V198" s="253"/>
      <c r="W198" s="253"/>
      <c r="X198" s="253"/>
      <c r="Y198" s="253"/>
      <c r="Z198" s="253"/>
      <c r="AA198" s="253"/>
      <c r="AB198" s="253"/>
      <c r="AC198" s="253"/>
      <c r="AD198" s="253"/>
      <c r="AE198" s="253"/>
      <c r="AF198" s="253"/>
      <c r="AG198" s="253"/>
      <c r="AH198" s="253"/>
      <c r="AI198" s="253"/>
      <c r="AJ198" s="253"/>
      <c r="AK198" s="253"/>
      <c r="AL198" s="253"/>
      <c r="AM198" s="253"/>
      <c r="AN198" s="253"/>
      <c r="AO198" s="253"/>
      <c r="AP198" s="253"/>
      <c r="AQ198" s="253"/>
      <c r="AR198" s="253"/>
      <c r="AS198" s="253"/>
      <c r="AT198" s="253"/>
      <c r="AU198" s="253"/>
      <c r="AV198" s="253"/>
      <c r="AW198" s="253"/>
      <c r="AX198" s="253"/>
      <c r="AY198" s="253"/>
      <c r="AZ198" s="253"/>
      <c r="BA198" s="253"/>
      <c r="BB198" s="253"/>
      <c r="BC198" s="253"/>
      <c r="BD198" s="253"/>
      <c r="BE198" s="253"/>
      <c r="BF198" s="253"/>
      <c r="BG198" s="253"/>
      <c r="BH198" s="253"/>
      <c r="BI198" s="253"/>
      <c r="BJ198" s="253"/>
      <c r="BK198" s="253"/>
      <c r="BL198" s="253"/>
      <c r="BM198" s="253"/>
      <c r="BN198" s="253"/>
    </row>
    <row r="199" spans="1:78" s="252" customFormat="1" ht="17.25" customHeight="1">
      <c r="B199" s="254" t="s">
        <v>214</v>
      </c>
      <c r="C199" s="254"/>
      <c r="D199" s="254"/>
      <c r="E199" s="254"/>
      <c r="F199" s="254"/>
      <c r="G199" s="254"/>
      <c r="H199" s="254"/>
      <c r="I199" s="254"/>
      <c r="J199" s="254"/>
      <c r="K199" s="254"/>
      <c r="L199" s="254"/>
      <c r="M199" s="254"/>
      <c r="N199" s="254"/>
      <c r="O199" s="254"/>
      <c r="P199" s="254" t="s">
        <v>215</v>
      </c>
      <c r="Q199" s="254"/>
      <c r="R199" s="254"/>
      <c r="S199" s="254"/>
      <c r="T199" s="254"/>
      <c r="U199" s="254"/>
      <c r="V199" s="254"/>
      <c r="W199" s="254"/>
      <c r="X199" s="254"/>
      <c r="Y199" s="254"/>
      <c r="Z199" s="254"/>
      <c r="AA199" s="254"/>
      <c r="AB199" s="254"/>
      <c r="AC199" s="254"/>
      <c r="AD199" s="254" t="s">
        <v>216</v>
      </c>
      <c r="AE199" s="254"/>
      <c r="AF199" s="254"/>
      <c r="AG199" s="254"/>
      <c r="AH199" s="254"/>
      <c r="AI199" s="254"/>
      <c r="AJ199" s="254"/>
      <c r="AK199" s="254"/>
      <c r="AL199" s="254"/>
      <c r="AM199" s="254"/>
      <c r="AN199" s="254"/>
      <c r="AO199" s="254"/>
      <c r="AP199" s="254"/>
      <c r="AQ199" s="254"/>
    </row>
    <row r="200" spans="1:78" s="252" customFormat="1" ht="17.25" customHeight="1">
      <c r="B200" s="255"/>
      <c r="C200" s="255"/>
      <c r="D200" s="255"/>
      <c r="E200" s="255"/>
      <c r="F200" s="255"/>
      <c r="G200" s="255"/>
      <c r="H200" s="255"/>
      <c r="I200" s="255"/>
      <c r="J200" s="255"/>
      <c r="K200" s="25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row>
    <row r="201" spans="1:78" s="252" customFormat="1" ht="17.25" customHeight="1">
      <c r="B201" s="255"/>
      <c r="C201" s="255"/>
      <c r="D201" s="255"/>
      <c r="E201" s="255"/>
      <c r="F201" s="255"/>
      <c r="G201" s="255"/>
      <c r="H201" s="255"/>
      <c r="I201" s="255"/>
      <c r="J201" s="255"/>
      <c r="K201" s="255"/>
      <c r="L201" s="255"/>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row>
    <row r="202" spans="1:78" s="252" customFormat="1" ht="17.25" customHeight="1">
      <c r="B202" s="256" t="s">
        <v>209</v>
      </c>
      <c r="C202" s="256"/>
      <c r="D202" s="256"/>
      <c r="E202" s="256"/>
      <c r="F202" s="256"/>
      <c r="G202" s="256"/>
      <c r="H202" s="256"/>
      <c r="I202" s="256"/>
      <c r="J202" s="256"/>
      <c r="K202" s="256"/>
      <c r="L202" s="256"/>
      <c r="M202" s="256"/>
      <c r="N202" s="256"/>
      <c r="O202" s="256"/>
      <c r="P202" s="256"/>
      <c r="Q202" s="256"/>
      <c r="R202" s="256"/>
      <c r="S202" s="256"/>
      <c r="T202" s="256"/>
      <c r="U202" s="256"/>
      <c r="V202" s="256"/>
      <c r="W202" s="256"/>
      <c r="X202" s="256"/>
      <c r="Y202" s="256"/>
      <c r="Z202" s="256"/>
      <c r="AA202" s="256"/>
      <c r="AB202" s="256"/>
      <c r="AC202" s="256"/>
      <c r="AD202" s="256"/>
      <c r="AE202" s="256"/>
      <c r="AF202" s="256"/>
      <c r="AG202" s="256"/>
      <c r="AH202" s="256"/>
      <c r="AI202" s="256"/>
      <c r="AJ202" s="256"/>
      <c r="AK202" s="256"/>
      <c r="AL202" s="256"/>
      <c r="AM202" s="256"/>
      <c r="AN202" s="256"/>
      <c r="AO202" s="256"/>
      <c r="AP202" s="256"/>
      <c r="AQ202" s="256"/>
      <c r="AR202" s="256"/>
      <c r="AS202" s="256"/>
      <c r="AT202" s="256"/>
      <c r="AU202" s="256"/>
      <c r="AV202" s="256"/>
      <c r="AW202" s="256"/>
      <c r="AX202" s="256"/>
      <c r="AY202" s="256"/>
      <c r="AZ202" s="256"/>
      <c r="BA202" s="256"/>
      <c r="BB202" s="256"/>
      <c r="BC202" s="256"/>
      <c r="BD202" s="256"/>
      <c r="BE202" s="256"/>
      <c r="BF202" s="256"/>
      <c r="BG202" s="256"/>
      <c r="BH202" s="256"/>
      <c r="BI202" s="256"/>
      <c r="BJ202" s="256"/>
      <c r="BK202" s="256"/>
      <c r="BL202" s="256"/>
      <c r="BM202" s="256"/>
      <c r="BN202" s="256"/>
      <c r="BO202" s="256"/>
      <c r="BP202" s="256"/>
      <c r="BQ202" s="256"/>
      <c r="BR202" s="256"/>
      <c r="BS202" s="256"/>
      <c r="BT202" s="256"/>
      <c r="BU202" s="256"/>
      <c r="BV202" s="256"/>
      <c r="BW202" s="256"/>
      <c r="BX202" s="256"/>
      <c r="BY202" s="256"/>
    </row>
    <row r="203" spans="1:78" ht="6.75" customHeight="1">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31"/>
    </row>
    <row r="204" spans="1:78" ht="6.75" hidden="1" customHeight="1">
      <c r="A204" s="343" t="s">
        <v>67</v>
      </c>
      <c r="B204" s="343"/>
      <c r="C204" s="343"/>
      <c r="D204" s="343"/>
      <c r="E204" s="343"/>
      <c r="F204" s="343"/>
      <c r="G204" s="343"/>
      <c r="H204" s="343"/>
      <c r="I204" s="343"/>
      <c r="J204" s="343"/>
      <c r="K204" s="343"/>
      <c r="L204" s="343"/>
      <c r="M204" s="343"/>
      <c r="N204" s="343"/>
      <c r="O204" s="343"/>
      <c r="P204" s="343"/>
      <c r="Q204" s="343"/>
      <c r="R204" s="343"/>
      <c r="S204" s="343"/>
      <c r="T204" s="343"/>
      <c r="U204" s="343"/>
      <c r="V204" s="343"/>
      <c r="W204" s="343"/>
      <c r="X204" s="343"/>
      <c r="Y204" s="343"/>
      <c r="Z204" s="343"/>
      <c r="AA204" s="343"/>
      <c r="AB204" s="343"/>
      <c r="AC204" s="343"/>
      <c r="AD204" s="343"/>
      <c r="AE204" s="343"/>
      <c r="AF204" s="343"/>
      <c r="AG204" s="343"/>
      <c r="AH204" s="343"/>
      <c r="AI204" s="343"/>
      <c r="AJ204" s="343"/>
      <c r="AK204" s="343"/>
      <c r="AL204" s="343"/>
      <c r="AM204" s="25"/>
      <c r="AN204" s="25"/>
      <c r="AO204" s="343"/>
      <c r="AP204" s="343"/>
      <c r="AQ204" s="343"/>
      <c r="AR204" s="343"/>
      <c r="AS204" s="343"/>
      <c r="AT204" s="343"/>
      <c r="AU204" s="343"/>
      <c r="AV204" s="343"/>
      <c r="AW204" s="343"/>
      <c r="AX204" s="343"/>
      <c r="AY204" s="343"/>
      <c r="AZ204" s="343"/>
      <c r="BA204" s="343"/>
      <c r="BB204" s="343"/>
      <c r="BC204" s="343"/>
      <c r="BD204" s="343"/>
      <c r="BE204" s="343"/>
      <c r="BF204" s="343"/>
      <c r="BG204" s="343"/>
      <c r="BH204" s="343"/>
      <c r="BI204" s="343"/>
      <c r="BJ204" s="343"/>
      <c r="BK204" s="343"/>
      <c r="BL204" s="343"/>
      <c r="BM204" s="343"/>
      <c r="BN204" s="343"/>
      <c r="BO204" s="343"/>
      <c r="BP204" s="343"/>
      <c r="BQ204" s="343"/>
      <c r="BR204" s="343"/>
      <c r="BS204" s="343"/>
      <c r="BT204" s="343"/>
      <c r="BU204" s="343"/>
      <c r="BV204" s="343"/>
      <c r="BW204" s="343"/>
      <c r="BX204" s="343"/>
      <c r="BY204" s="343"/>
      <c r="BZ204" s="13"/>
    </row>
    <row r="205" spans="1:78" ht="6.75" hidden="1" customHeight="1">
      <c r="A205" s="343"/>
      <c r="B205" s="343"/>
      <c r="C205" s="343"/>
      <c r="D205" s="343"/>
      <c r="E205" s="343"/>
      <c r="F205" s="343"/>
      <c r="G205" s="343"/>
      <c r="H205" s="343"/>
      <c r="I205" s="343"/>
      <c r="J205" s="343"/>
      <c r="K205" s="343"/>
      <c r="L205" s="343"/>
      <c r="M205" s="343"/>
      <c r="N205" s="343"/>
      <c r="O205" s="343"/>
      <c r="P205" s="343"/>
      <c r="Q205" s="343"/>
      <c r="R205" s="343"/>
      <c r="S205" s="343"/>
      <c r="T205" s="343"/>
      <c r="U205" s="343"/>
      <c r="V205" s="343"/>
      <c r="W205" s="343"/>
      <c r="X205" s="343"/>
      <c r="Y205" s="343"/>
      <c r="Z205" s="343"/>
      <c r="AA205" s="343"/>
      <c r="AB205" s="343"/>
      <c r="AC205" s="343"/>
      <c r="AD205" s="343"/>
      <c r="AE205" s="343"/>
      <c r="AF205" s="343"/>
      <c r="AG205" s="343"/>
      <c r="AH205" s="343"/>
      <c r="AI205" s="343"/>
      <c r="AJ205" s="343"/>
      <c r="AK205" s="343"/>
      <c r="AL205" s="343"/>
      <c r="AM205" s="25"/>
      <c r="AN205" s="25"/>
      <c r="AO205" s="343"/>
      <c r="AP205" s="343"/>
      <c r="AQ205" s="343"/>
      <c r="AR205" s="343"/>
      <c r="AS205" s="343"/>
      <c r="AT205" s="343"/>
      <c r="AU205" s="343"/>
      <c r="AV205" s="343"/>
      <c r="AW205" s="343"/>
      <c r="AX205" s="343"/>
      <c r="AY205" s="343"/>
      <c r="AZ205" s="343"/>
      <c r="BA205" s="343"/>
      <c r="BB205" s="343"/>
      <c r="BC205" s="343"/>
      <c r="BD205" s="343"/>
      <c r="BE205" s="343"/>
      <c r="BF205" s="343"/>
      <c r="BG205" s="343"/>
      <c r="BH205" s="343"/>
      <c r="BI205" s="343"/>
      <c r="BJ205" s="343"/>
      <c r="BK205" s="343"/>
      <c r="BL205" s="343"/>
      <c r="BM205" s="343"/>
      <c r="BN205" s="343"/>
      <c r="BO205" s="343"/>
      <c r="BP205" s="343"/>
      <c r="BQ205" s="343"/>
      <c r="BR205" s="343"/>
      <c r="BS205" s="343"/>
      <c r="BT205" s="343"/>
      <c r="BU205" s="343"/>
      <c r="BV205" s="343"/>
      <c r="BW205" s="343"/>
      <c r="BX205" s="343"/>
      <c r="BY205" s="343"/>
      <c r="BZ205" s="13"/>
    </row>
    <row r="206" spans="1:78" ht="6.75" hidden="1" customHeight="1">
      <c r="A206" s="343"/>
      <c r="B206" s="343"/>
      <c r="C206" s="343"/>
      <c r="D206" s="343"/>
      <c r="E206" s="343"/>
      <c r="F206" s="343"/>
      <c r="G206" s="343"/>
      <c r="H206" s="343"/>
      <c r="I206" s="343"/>
      <c r="J206" s="343"/>
      <c r="K206" s="343"/>
      <c r="L206" s="343"/>
      <c r="M206" s="343"/>
      <c r="N206" s="343"/>
      <c r="O206" s="343"/>
      <c r="P206" s="343"/>
      <c r="Q206" s="343"/>
      <c r="R206" s="343"/>
      <c r="S206" s="343"/>
      <c r="T206" s="343"/>
      <c r="U206" s="343"/>
      <c r="V206" s="343"/>
      <c r="W206" s="343"/>
      <c r="X206" s="343"/>
      <c r="Y206" s="343"/>
      <c r="Z206" s="343"/>
      <c r="AA206" s="343"/>
      <c r="AB206" s="343"/>
      <c r="AC206" s="343"/>
      <c r="AD206" s="343"/>
      <c r="AE206" s="343"/>
      <c r="AF206" s="343"/>
      <c r="AG206" s="343"/>
      <c r="AH206" s="343"/>
      <c r="AI206" s="343"/>
      <c r="AJ206" s="343"/>
      <c r="AK206" s="343"/>
      <c r="AL206" s="343"/>
      <c r="AM206" s="25"/>
      <c r="AN206" s="25"/>
      <c r="AO206" s="343"/>
      <c r="AP206" s="343"/>
      <c r="AQ206" s="343"/>
      <c r="AR206" s="343"/>
      <c r="AS206" s="343"/>
      <c r="AT206" s="343"/>
      <c r="AU206" s="343"/>
      <c r="AV206" s="343"/>
      <c r="AW206" s="343"/>
      <c r="AX206" s="343"/>
      <c r="AY206" s="343"/>
      <c r="AZ206" s="343"/>
      <c r="BA206" s="343"/>
      <c r="BB206" s="343"/>
      <c r="BC206" s="343"/>
      <c r="BD206" s="343"/>
      <c r="BE206" s="343"/>
      <c r="BF206" s="343"/>
      <c r="BG206" s="343"/>
      <c r="BH206" s="343"/>
      <c r="BI206" s="343"/>
      <c r="BJ206" s="343"/>
      <c r="BK206" s="343"/>
      <c r="BL206" s="343"/>
      <c r="BM206" s="343"/>
      <c r="BN206" s="343"/>
      <c r="BO206" s="343"/>
      <c r="BP206" s="343"/>
      <c r="BQ206" s="343"/>
      <c r="BR206" s="343"/>
      <c r="BS206" s="343"/>
      <c r="BT206" s="343"/>
      <c r="BU206" s="343"/>
      <c r="BV206" s="343"/>
      <c r="BW206" s="343"/>
      <c r="BX206" s="343"/>
      <c r="BY206" s="343"/>
      <c r="BZ206" s="13"/>
    </row>
    <row r="207" spans="1:78" ht="9" hidden="1" customHeight="1">
      <c r="A207" s="428" t="s">
        <v>19</v>
      </c>
      <c r="B207" s="429"/>
      <c r="C207" s="429"/>
      <c r="D207" s="429"/>
      <c r="E207" s="429"/>
      <c r="F207" s="429"/>
      <c r="G207" s="429"/>
      <c r="H207" s="429"/>
      <c r="I207" s="429"/>
      <c r="J207" s="429"/>
      <c r="K207" s="429"/>
      <c r="L207" s="429"/>
      <c r="M207" s="430"/>
      <c r="N207" s="497"/>
      <c r="O207" s="498"/>
      <c r="P207" s="498"/>
      <c r="Q207" s="498"/>
      <c r="R207" s="498"/>
      <c r="S207" s="498"/>
      <c r="T207" s="498"/>
      <c r="U207" s="498"/>
      <c r="V207" s="498"/>
      <c r="W207" s="498"/>
      <c r="X207" s="498"/>
      <c r="Y207" s="498"/>
      <c r="Z207" s="498"/>
      <c r="AA207" s="498"/>
      <c r="AB207" s="498"/>
      <c r="AC207" s="498"/>
      <c r="AD207" s="498"/>
      <c r="AE207" s="498"/>
      <c r="AF207" s="498"/>
      <c r="AG207" s="498"/>
      <c r="AH207" s="498"/>
      <c r="AI207" s="498"/>
      <c r="AJ207" s="498"/>
      <c r="AK207" s="499"/>
      <c r="AL207" s="59"/>
      <c r="AM207" s="59"/>
      <c r="AN207" s="59"/>
      <c r="AO207" s="60"/>
      <c r="AP207" s="60"/>
      <c r="AQ207" s="60"/>
      <c r="AR207" s="60"/>
      <c r="AS207" s="60"/>
      <c r="AT207" s="60"/>
      <c r="AU207" s="60"/>
      <c r="AV207" s="60"/>
      <c r="AW207" s="60"/>
      <c r="AX207" s="60"/>
      <c r="AY207" s="60"/>
      <c r="AZ207" s="60"/>
      <c r="BA207" s="60"/>
      <c r="BB207" s="59"/>
      <c r="BC207" s="59"/>
      <c r="BD207" s="59"/>
      <c r="BE207" s="59"/>
      <c r="BF207" s="59"/>
      <c r="BG207" s="59"/>
      <c r="BH207" s="59"/>
      <c r="BI207" s="59"/>
      <c r="BJ207" s="59"/>
      <c r="BK207" s="59"/>
      <c r="BL207" s="59"/>
      <c r="BM207" s="59"/>
      <c r="BN207" s="59"/>
      <c r="BO207" s="59"/>
      <c r="BP207" s="59"/>
      <c r="BQ207" s="59"/>
      <c r="BR207" s="59"/>
      <c r="BS207" s="59"/>
      <c r="BT207" s="59"/>
      <c r="BU207" s="59"/>
      <c r="BV207" s="59"/>
      <c r="BW207" s="59"/>
      <c r="BX207" s="59"/>
      <c r="BY207" s="59"/>
      <c r="BZ207" s="61"/>
    </row>
    <row r="208" spans="1:78" ht="9" hidden="1" customHeight="1">
      <c r="A208" s="431"/>
      <c r="B208" s="432"/>
      <c r="C208" s="432"/>
      <c r="D208" s="432"/>
      <c r="E208" s="432"/>
      <c r="F208" s="432"/>
      <c r="G208" s="432"/>
      <c r="H208" s="432"/>
      <c r="I208" s="432"/>
      <c r="J208" s="432"/>
      <c r="K208" s="432"/>
      <c r="L208" s="432"/>
      <c r="M208" s="433"/>
      <c r="N208" s="500"/>
      <c r="O208" s="501"/>
      <c r="P208" s="501"/>
      <c r="Q208" s="501"/>
      <c r="R208" s="501"/>
      <c r="S208" s="501"/>
      <c r="T208" s="501"/>
      <c r="U208" s="501"/>
      <c r="V208" s="501"/>
      <c r="W208" s="501"/>
      <c r="X208" s="501"/>
      <c r="Y208" s="501"/>
      <c r="Z208" s="501"/>
      <c r="AA208" s="501"/>
      <c r="AB208" s="501"/>
      <c r="AC208" s="501"/>
      <c r="AD208" s="501"/>
      <c r="AE208" s="501"/>
      <c r="AF208" s="501"/>
      <c r="AG208" s="501"/>
      <c r="AH208" s="501"/>
      <c r="AI208" s="501"/>
      <c r="AJ208" s="501"/>
      <c r="AK208" s="502"/>
      <c r="AL208" s="59"/>
      <c r="AM208" s="59"/>
      <c r="AN208" s="59"/>
      <c r="AO208" s="60"/>
      <c r="AP208" s="60"/>
      <c r="AQ208" s="60"/>
      <c r="AR208" s="60"/>
      <c r="AS208" s="60"/>
      <c r="AT208" s="60"/>
      <c r="AU208" s="60"/>
      <c r="AV208" s="60"/>
      <c r="AW208" s="60"/>
      <c r="AX208" s="60"/>
      <c r="AY208" s="60"/>
      <c r="AZ208" s="60"/>
      <c r="BA208" s="60"/>
      <c r="BB208" s="59"/>
      <c r="BC208" s="59"/>
      <c r="BD208" s="59"/>
      <c r="BE208" s="59"/>
      <c r="BF208" s="59"/>
      <c r="BG208" s="59"/>
      <c r="BH208" s="59"/>
      <c r="BI208" s="59"/>
      <c r="BJ208" s="59"/>
      <c r="BK208" s="59"/>
      <c r="BL208" s="59"/>
      <c r="BM208" s="59"/>
      <c r="BN208" s="59"/>
      <c r="BO208" s="59"/>
      <c r="BP208" s="59"/>
      <c r="BQ208" s="59"/>
      <c r="BR208" s="59"/>
      <c r="BS208" s="59"/>
      <c r="BT208" s="59"/>
      <c r="BU208" s="59"/>
      <c r="BV208" s="59"/>
      <c r="BW208" s="59"/>
      <c r="BX208" s="59"/>
      <c r="BY208" s="59"/>
      <c r="BZ208" s="61"/>
    </row>
    <row r="209" spans="1:78" ht="9" hidden="1" customHeight="1">
      <c r="A209" s="434"/>
      <c r="B209" s="435"/>
      <c r="C209" s="435"/>
      <c r="D209" s="435"/>
      <c r="E209" s="435"/>
      <c r="F209" s="435"/>
      <c r="G209" s="435"/>
      <c r="H209" s="435"/>
      <c r="I209" s="435"/>
      <c r="J209" s="435"/>
      <c r="K209" s="435"/>
      <c r="L209" s="435"/>
      <c r="M209" s="436"/>
      <c r="N209" s="503"/>
      <c r="O209" s="504"/>
      <c r="P209" s="504"/>
      <c r="Q209" s="504"/>
      <c r="R209" s="504"/>
      <c r="S209" s="504"/>
      <c r="T209" s="504"/>
      <c r="U209" s="504"/>
      <c r="V209" s="504"/>
      <c r="W209" s="504"/>
      <c r="X209" s="504"/>
      <c r="Y209" s="504"/>
      <c r="Z209" s="504"/>
      <c r="AA209" s="504"/>
      <c r="AB209" s="504"/>
      <c r="AC209" s="504"/>
      <c r="AD209" s="504"/>
      <c r="AE209" s="504"/>
      <c r="AF209" s="504"/>
      <c r="AG209" s="504"/>
      <c r="AH209" s="504"/>
      <c r="AI209" s="504"/>
      <c r="AJ209" s="504"/>
      <c r="AK209" s="505"/>
      <c r="AL209" s="62"/>
      <c r="AM209" s="62"/>
      <c r="AN209" s="62"/>
      <c r="AO209" s="60"/>
      <c r="AP209" s="60"/>
      <c r="AQ209" s="60"/>
      <c r="AR209" s="60"/>
      <c r="AS209" s="60"/>
      <c r="AT209" s="60"/>
      <c r="AU209" s="60"/>
      <c r="AV209" s="60"/>
      <c r="AW209" s="60"/>
      <c r="AX209" s="60"/>
      <c r="AY209" s="60"/>
      <c r="AZ209" s="60"/>
      <c r="BA209" s="60"/>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61"/>
    </row>
    <row r="210" spans="1:78" ht="9" hidden="1" customHeight="1">
      <c r="A210" s="437" t="s">
        <v>121</v>
      </c>
      <c r="B210" s="438"/>
      <c r="C210" s="438"/>
      <c r="D210" s="438"/>
      <c r="E210" s="438"/>
      <c r="F210" s="438"/>
      <c r="G210" s="438"/>
      <c r="H210" s="438"/>
      <c r="I210" s="438"/>
      <c r="J210" s="438"/>
      <c r="K210" s="438"/>
      <c r="L210" s="438"/>
      <c r="M210" s="439"/>
      <c r="N210" s="534"/>
      <c r="O210" s="535"/>
      <c r="P210" s="535"/>
      <c r="Q210" s="535"/>
      <c r="R210" s="535"/>
      <c r="S210" s="535"/>
      <c r="T210" s="535"/>
      <c r="U210" s="535"/>
      <c r="V210" s="535"/>
      <c r="W210" s="535"/>
      <c r="X210" s="535"/>
      <c r="Y210" s="535"/>
      <c r="Z210" s="535"/>
      <c r="AA210" s="535"/>
      <c r="AB210" s="535"/>
      <c r="AC210" s="535"/>
      <c r="AD210" s="535"/>
      <c r="AE210" s="535"/>
      <c r="AF210" s="535"/>
      <c r="AG210" s="535"/>
      <c r="AH210" s="535"/>
      <c r="AI210" s="535"/>
      <c r="AJ210" s="535"/>
      <c r="AK210" s="536"/>
      <c r="AL210" s="62"/>
      <c r="AM210" s="62"/>
      <c r="AN210" s="62"/>
      <c r="AO210" s="63"/>
      <c r="AP210" s="63"/>
      <c r="AQ210" s="63"/>
      <c r="AR210" s="63"/>
      <c r="AS210" s="63"/>
      <c r="AT210" s="63"/>
      <c r="AU210" s="63"/>
      <c r="AV210" s="63"/>
      <c r="AW210" s="63"/>
      <c r="AX210" s="63"/>
      <c r="AY210" s="63"/>
      <c r="AZ210" s="63"/>
      <c r="BA210" s="63"/>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61"/>
    </row>
    <row r="211" spans="1:78" ht="9" hidden="1" customHeight="1">
      <c r="A211" s="440"/>
      <c r="B211" s="441"/>
      <c r="C211" s="441"/>
      <c r="D211" s="441"/>
      <c r="E211" s="441"/>
      <c r="F211" s="441"/>
      <c r="G211" s="441"/>
      <c r="H211" s="441"/>
      <c r="I211" s="441"/>
      <c r="J211" s="441"/>
      <c r="K211" s="441"/>
      <c r="L211" s="441"/>
      <c r="M211" s="442"/>
      <c r="N211" s="537"/>
      <c r="O211" s="538"/>
      <c r="P211" s="538"/>
      <c r="Q211" s="538"/>
      <c r="R211" s="538"/>
      <c r="S211" s="538"/>
      <c r="T211" s="538"/>
      <c r="U211" s="538"/>
      <c r="V211" s="538"/>
      <c r="W211" s="538"/>
      <c r="X211" s="538"/>
      <c r="Y211" s="538"/>
      <c r="Z211" s="538"/>
      <c r="AA211" s="538"/>
      <c r="AB211" s="538"/>
      <c r="AC211" s="538"/>
      <c r="AD211" s="538"/>
      <c r="AE211" s="538"/>
      <c r="AF211" s="538"/>
      <c r="AG211" s="538"/>
      <c r="AH211" s="538"/>
      <c r="AI211" s="538"/>
      <c r="AJ211" s="538"/>
      <c r="AK211" s="539"/>
      <c r="AL211" s="62"/>
      <c r="AM211" s="62"/>
      <c r="AN211" s="62"/>
      <c r="AO211" s="63"/>
      <c r="AP211" s="63"/>
      <c r="AQ211" s="63"/>
      <c r="AR211" s="63"/>
      <c r="AS211" s="63"/>
      <c r="AT211" s="63"/>
      <c r="AU211" s="63"/>
      <c r="AV211" s="63"/>
      <c r="AW211" s="63"/>
      <c r="AX211" s="63"/>
      <c r="AY211" s="63"/>
      <c r="AZ211" s="63"/>
      <c r="BA211" s="63"/>
      <c r="BB211" s="59"/>
      <c r="BC211" s="59"/>
      <c r="BD211" s="59"/>
      <c r="BE211" s="59"/>
      <c r="BF211" s="59"/>
      <c r="BG211" s="59"/>
      <c r="BH211" s="59"/>
      <c r="BI211" s="59"/>
      <c r="BJ211" s="59"/>
      <c r="BK211" s="59"/>
      <c r="BL211" s="59"/>
      <c r="BM211" s="59"/>
      <c r="BN211" s="59"/>
      <c r="BO211" s="59"/>
      <c r="BP211" s="59"/>
      <c r="BQ211" s="59"/>
      <c r="BR211" s="59"/>
      <c r="BS211" s="59"/>
      <c r="BT211" s="59"/>
      <c r="BU211" s="59"/>
      <c r="BV211" s="59"/>
      <c r="BW211" s="59"/>
      <c r="BX211" s="59"/>
      <c r="BY211" s="59"/>
      <c r="BZ211" s="61"/>
    </row>
    <row r="212" spans="1:78" ht="9" hidden="1" customHeight="1">
      <c r="A212" s="443"/>
      <c r="B212" s="444"/>
      <c r="C212" s="444"/>
      <c r="D212" s="444"/>
      <c r="E212" s="444"/>
      <c r="F212" s="444"/>
      <c r="G212" s="444"/>
      <c r="H212" s="444"/>
      <c r="I212" s="444"/>
      <c r="J212" s="444"/>
      <c r="K212" s="444"/>
      <c r="L212" s="444"/>
      <c r="M212" s="445"/>
      <c r="N212" s="540"/>
      <c r="O212" s="541"/>
      <c r="P212" s="541"/>
      <c r="Q212" s="541"/>
      <c r="R212" s="541"/>
      <c r="S212" s="541"/>
      <c r="T212" s="541"/>
      <c r="U212" s="541"/>
      <c r="V212" s="541"/>
      <c r="W212" s="541"/>
      <c r="X212" s="541"/>
      <c r="Y212" s="541"/>
      <c r="Z212" s="541"/>
      <c r="AA212" s="541"/>
      <c r="AB212" s="541"/>
      <c r="AC212" s="541"/>
      <c r="AD212" s="541"/>
      <c r="AE212" s="541"/>
      <c r="AF212" s="541"/>
      <c r="AG212" s="541"/>
      <c r="AH212" s="541"/>
      <c r="AI212" s="541"/>
      <c r="AJ212" s="541"/>
      <c r="AK212" s="542"/>
      <c r="AL212" s="64"/>
      <c r="AM212" s="64"/>
      <c r="AN212" s="64"/>
      <c r="AO212" s="63"/>
      <c r="AP212" s="63"/>
      <c r="AQ212" s="63"/>
      <c r="AR212" s="63"/>
      <c r="AS212" s="63"/>
      <c r="AT212" s="63"/>
      <c r="AU212" s="63"/>
      <c r="AV212" s="63"/>
      <c r="AW212" s="63"/>
      <c r="AX212" s="63"/>
      <c r="AY212" s="63"/>
      <c r="AZ212" s="63"/>
      <c r="BA212" s="63"/>
      <c r="BB212" s="59"/>
      <c r="BC212" s="59"/>
      <c r="BD212" s="59"/>
      <c r="BE212" s="59"/>
      <c r="BF212" s="59"/>
      <c r="BG212" s="59"/>
      <c r="BH212" s="59"/>
      <c r="BI212" s="59"/>
      <c r="BJ212" s="59"/>
      <c r="BK212" s="59"/>
      <c r="BL212" s="59"/>
      <c r="BM212" s="59"/>
      <c r="BN212" s="59"/>
      <c r="BO212" s="59"/>
      <c r="BP212" s="59"/>
      <c r="BQ212" s="59"/>
      <c r="BR212" s="59"/>
      <c r="BS212" s="59"/>
      <c r="BT212" s="59"/>
      <c r="BU212" s="59"/>
      <c r="BV212" s="59"/>
      <c r="BW212" s="59"/>
      <c r="BX212" s="59"/>
      <c r="BY212" s="59"/>
      <c r="BZ212" s="61"/>
    </row>
    <row r="213" spans="1:78" ht="9" hidden="1" customHeight="1">
      <c r="A213" s="437" t="s">
        <v>122</v>
      </c>
      <c r="B213" s="438"/>
      <c r="C213" s="438"/>
      <c r="D213" s="438"/>
      <c r="E213" s="438"/>
      <c r="F213" s="438"/>
      <c r="G213" s="438"/>
      <c r="H213" s="438"/>
      <c r="I213" s="438"/>
      <c r="J213" s="438"/>
      <c r="K213" s="438"/>
      <c r="L213" s="438"/>
      <c r="M213" s="439"/>
      <c r="N213" s="497"/>
      <c r="O213" s="498"/>
      <c r="P213" s="498"/>
      <c r="Q213" s="498"/>
      <c r="R213" s="498"/>
      <c r="S213" s="498"/>
      <c r="T213" s="512" t="s">
        <v>44</v>
      </c>
      <c r="U213" s="512"/>
      <c r="V213" s="498"/>
      <c r="W213" s="498"/>
      <c r="X213" s="498"/>
      <c r="Y213" s="498"/>
      <c r="Z213" s="498"/>
      <c r="AA213" s="498"/>
      <c r="AB213" s="512" t="s">
        <v>43</v>
      </c>
      <c r="AC213" s="512"/>
      <c r="AD213" s="498"/>
      <c r="AE213" s="498"/>
      <c r="AF213" s="498"/>
      <c r="AG213" s="498"/>
      <c r="AH213" s="498"/>
      <c r="AI213" s="498"/>
      <c r="AJ213" s="506" t="s">
        <v>42</v>
      </c>
      <c r="AK213" s="507"/>
      <c r="AL213" s="62"/>
      <c r="AM213" s="62"/>
      <c r="AN213" s="62"/>
      <c r="AO213" s="63"/>
      <c r="AP213" s="63"/>
      <c r="AQ213" s="63"/>
      <c r="AR213" s="63"/>
      <c r="AS213" s="63"/>
      <c r="AT213" s="63"/>
      <c r="AU213" s="63"/>
      <c r="AV213" s="63"/>
      <c r="AW213" s="63"/>
      <c r="AX213" s="63"/>
      <c r="AY213" s="63"/>
      <c r="AZ213" s="63"/>
      <c r="BA213" s="63"/>
      <c r="BB213" s="59"/>
      <c r="BC213" s="59"/>
      <c r="BD213" s="59"/>
      <c r="BE213" s="59"/>
      <c r="BF213" s="59"/>
      <c r="BG213" s="59"/>
      <c r="BH213" s="59"/>
      <c r="BI213" s="59"/>
      <c r="BJ213" s="59"/>
      <c r="BK213" s="59"/>
      <c r="BL213" s="59"/>
      <c r="BM213" s="59"/>
      <c r="BN213" s="59"/>
      <c r="BO213" s="59"/>
      <c r="BP213" s="59"/>
      <c r="BQ213" s="59"/>
      <c r="BR213" s="59"/>
      <c r="BS213" s="59"/>
      <c r="BT213" s="59"/>
      <c r="BU213" s="59"/>
      <c r="BV213" s="59"/>
      <c r="BW213" s="59"/>
      <c r="BX213" s="59"/>
      <c r="BY213" s="59"/>
      <c r="BZ213" s="61"/>
    </row>
    <row r="214" spans="1:78" ht="9" hidden="1" customHeight="1">
      <c r="A214" s="440"/>
      <c r="B214" s="441"/>
      <c r="C214" s="441"/>
      <c r="D214" s="441"/>
      <c r="E214" s="441"/>
      <c r="F214" s="441"/>
      <c r="G214" s="441"/>
      <c r="H214" s="441"/>
      <c r="I214" s="441"/>
      <c r="J214" s="441"/>
      <c r="K214" s="441"/>
      <c r="L214" s="441"/>
      <c r="M214" s="442"/>
      <c r="N214" s="500"/>
      <c r="O214" s="501"/>
      <c r="P214" s="501"/>
      <c r="Q214" s="501"/>
      <c r="R214" s="501"/>
      <c r="S214" s="501"/>
      <c r="T214" s="513"/>
      <c r="U214" s="513"/>
      <c r="V214" s="501"/>
      <c r="W214" s="501"/>
      <c r="X214" s="501"/>
      <c r="Y214" s="501"/>
      <c r="Z214" s="501"/>
      <c r="AA214" s="501"/>
      <c r="AB214" s="513"/>
      <c r="AC214" s="513"/>
      <c r="AD214" s="501"/>
      <c r="AE214" s="501"/>
      <c r="AF214" s="501"/>
      <c r="AG214" s="501"/>
      <c r="AH214" s="501"/>
      <c r="AI214" s="501"/>
      <c r="AJ214" s="508"/>
      <c r="AK214" s="509"/>
      <c r="AL214" s="62"/>
      <c r="AM214" s="62"/>
      <c r="AN214" s="62"/>
      <c r="AO214" s="63"/>
      <c r="AP214" s="63"/>
      <c r="AQ214" s="63"/>
      <c r="AR214" s="63"/>
      <c r="AS214" s="63"/>
      <c r="AT214" s="63"/>
      <c r="AU214" s="63"/>
      <c r="AV214" s="63"/>
      <c r="AW214" s="63"/>
      <c r="AX214" s="63"/>
      <c r="AY214" s="63"/>
      <c r="AZ214" s="63"/>
      <c r="BA214" s="63"/>
      <c r="BB214" s="59"/>
      <c r="BC214" s="59"/>
      <c r="BD214" s="59"/>
      <c r="BE214" s="59"/>
      <c r="BF214" s="59"/>
      <c r="BG214" s="59"/>
      <c r="BH214" s="59"/>
      <c r="BI214" s="59"/>
      <c r="BJ214" s="59"/>
      <c r="BK214" s="59"/>
      <c r="BL214" s="59"/>
      <c r="BM214" s="59"/>
      <c r="BN214" s="59"/>
      <c r="BO214" s="59"/>
      <c r="BP214" s="59"/>
      <c r="BQ214" s="59"/>
      <c r="BR214" s="59"/>
      <c r="BS214" s="59"/>
      <c r="BT214" s="59"/>
      <c r="BU214" s="59"/>
      <c r="BV214" s="59"/>
      <c r="BW214" s="59"/>
      <c r="BX214" s="59"/>
      <c r="BY214" s="59"/>
      <c r="BZ214" s="61"/>
    </row>
    <row r="215" spans="1:78" ht="9" hidden="1" customHeight="1">
      <c r="A215" s="443"/>
      <c r="B215" s="444"/>
      <c r="C215" s="444"/>
      <c r="D215" s="444"/>
      <c r="E215" s="444"/>
      <c r="F215" s="444"/>
      <c r="G215" s="444"/>
      <c r="H215" s="444"/>
      <c r="I215" s="444"/>
      <c r="J215" s="444"/>
      <c r="K215" s="444"/>
      <c r="L215" s="444"/>
      <c r="M215" s="445"/>
      <c r="N215" s="503"/>
      <c r="O215" s="504"/>
      <c r="P215" s="504"/>
      <c r="Q215" s="504"/>
      <c r="R215" s="504"/>
      <c r="S215" s="504"/>
      <c r="T215" s="514"/>
      <c r="U215" s="514"/>
      <c r="V215" s="504"/>
      <c r="W215" s="504"/>
      <c r="X215" s="504"/>
      <c r="Y215" s="504"/>
      <c r="Z215" s="504"/>
      <c r="AA215" s="504"/>
      <c r="AB215" s="514"/>
      <c r="AC215" s="514"/>
      <c r="AD215" s="504"/>
      <c r="AE215" s="504"/>
      <c r="AF215" s="504"/>
      <c r="AG215" s="504"/>
      <c r="AH215" s="504"/>
      <c r="AI215" s="504"/>
      <c r="AJ215" s="510"/>
      <c r="AK215" s="511"/>
      <c r="AL215" s="64"/>
      <c r="AM215" s="64"/>
      <c r="AN215" s="64"/>
      <c r="AO215" s="63"/>
      <c r="AP215" s="63"/>
      <c r="AQ215" s="63"/>
      <c r="AR215" s="63"/>
      <c r="AS215" s="63"/>
      <c r="AT215" s="63"/>
      <c r="AU215" s="63"/>
      <c r="AV215" s="63"/>
      <c r="AW215" s="63"/>
      <c r="AX215" s="63"/>
      <c r="AY215" s="63"/>
      <c r="AZ215" s="63"/>
      <c r="BA215" s="63"/>
      <c r="BB215" s="59"/>
      <c r="BC215" s="59"/>
      <c r="BD215" s="59"/>
      <c r="BE215" s="59"/>
      <c r="BF215" s="59"/>
      <c r="BG215" s="59"/>
      <c r="BH215" s="59"/>
      <c r="BI215" s="59"/>
      <c r="BJ215" s="59"/>
      <c r="BK215" s="59"/>
      <c r="BL215" s="59"/>
      <c r="BM215" s="59"/>
      <c r="BN215" s="59"/>
      <c r="BO215" s="59"/>
      <c r="BP215" s="59"/>
      <c r="BQ215" s="59"/>
      <c r="BR215" s="59"/>
      <c r="BS215" s="59"/>
      <c r="BT215" s="59"/>
      <c r="BU215" s="59"/>
      <c r="BV215" s="59"/>
      <c r="BW215" s="59"/>
      <c r="BX215" s="59"/>
      <c r="BY215" s="59"/>
      <c r="BZ215" s="61"/>
    </row>
    <row r="216" spans="1:78" ht="30" hidden="1" customHeight="1">
      <c r="A216" s="530" t="s">
        <v>130</v>
      </c>
      <c r="B216" s="530"/>
      <c r="C216" s="530"/>
      <c r="D216" s="530"/>
      <c r="E216" s="530"/>
      <c r="F216" s="530"/>
      <c r="G216" s="530"/>
      <c r="H216" s="530"/>
      <c r="I216" s="530"/>
      <c r="J216" s="530"/>
      <c r="K216" s="530"/>
      <c r="L216" s="530"/>
      <c r="M216" s="530"/>
      <c r="N216" s="530"/>
      <c r="O216" s="530"/>
      <c r="P216" s="530"/>
      <c r="Q216" s="530"/>
      <c r="R216" s="530"/>
      <c r="S216" s="530"/>
      <c r="T216" s="530"/>
      <c r="U216" s="530"/>
      <c r="V216" s="530"/>
      <c r="W216" s="530"/>
      <c r="X216" s="530"/>
      <c r="Y216" s="530"/>
      <c r="Z216" s="530"/>
      <c r="AA216" s="530"/>
      <c r="AB216" s="530"/>
      <c r="AC216" s="530"/>
      <c r="AD216" s="530"/>
      <c r="AE216" s="530"/>
      <c r="AF216" s="530"/>
      <c r="AG216" s="530"/>
      <c r="AH216" s="530"/>
      <c r="AI216" s="530"/>
      <c r="AJ216" s="530"/>
      <c r="AK216" s="530"/>
      <c r="AL216" s="530"/>
      <c r="AM216" s="530"/>
      <c r="AN216" s="530"/>
      <c r="AO216" s="530"/>
      <c r="AP216" s="530"/>
      <c r="AQ216" s="530"/>
      <c r="AR216" s="530"/>
      <c r="AS216" s="530"/>
      <c r="AT216" s="530"/>
      <c r="AU216" s="530"/>
      <c r="AV216" s="530"/>
      <c r="AW216" s="530"/>
      <c r="AX216" s="530"/>
      <c r="AY216" s="530"/>
      <c r="AZ216" s="530"/>
      <c r="BA216" s="530"/>
      <c r="BB216" s="34"/>
      <c r="BC216" s="34"/>
      <c r="BD216" s="34"/>
      <c r="BE216" s="34"/>
      <c r="BF216" s="34"/>
      <c r="BG216" s="34"/>
      <c r="BH216" s="34"/>
      <c r="BI216" s="34"/>
      <c r="BJ216" s="34"/>
      <c r="BK216" s="34"/>
      <c r="BL216" s="34"/>
      <c r="BM216" s="34"/>
      <c r="BN216" s="34"/>
      <c r="BO216" s="34"/>
      <c r="BP216" s="34"/>
      <c r="BQ216" s="34"/>
      <c r="BR216" s="34"/>
      <c r="BS216" s="34"/>
      <c r="BT216" s="34"/>
      <c r="BU216" s="34"/>
      <c r="BV216" s="34"/>
      <c r="BW216" s="34"/>
      <c r="BX216" s="34"/>
      <c r="BY216" s="34"/>
      <c r="BZ216" s="13"/>
    </row>
    <row r="217" spans="1:78" ht="6.75" hidden="1" customHeight="1">
      <c r="A217" s="552" t="s">
        <v>68</v>
      </c>
      <c r="B217" s="552"/>
      <c r="C217" s="552"/>
      <c r="D217" s="552"/>
      <c r="E217" s="552"/>
      <c r="F217" s="552"/>
      <c r="G217" s="552"/>
      <c r="H217" s="552"/>
      <c r="I217" s="552"/>
      <c r="J217" s="552"/>
      <c r="K217" s="552"/>
      <c r="L217" s="552"/>
      <c r="M217" s="552"/>
      <c r="N217" s="552"/>
      <c r="O217" s="552"/>
      <c r="P217" s="552"/>
      <c r="Q217" s="552"/>
      <c r="R217" s="552"/>
      <c r="S217" s="552"/>
      <c r="T217" s="552"/>
      <c r="U217" s="552"/>
      <c r="V217" s="552"/>
      <c r="W217" s="552"/>
      <c r="X217" s="552"/>
      <c r="Y217" s="552"/>
      <c r="Z217" s="552"/>
      <c r="AA217" s="552"/>
      <c r="AB217" s="552"/>
      <c r="AC217" s="552"/>
      <c r="AD217" s="552"/>
      <c r="AE217" s="552"/>
      <c r="AF217" s="552"/>
      <c r="AG217" s="552"/>
      <c r="AH217" s="552"/>
      <c r="AI217" s="552"/>
      <c r="AJ217" s="552"/>
      <c r="AK217" s="552"/>
      <c r="AL217" s="552"/>
      <c r="AM217" s="552"/>
      <c r="AN217" s="552"/>
      <c r="AO217" s="343"/>
      <c r="AP217" s="343"/>
      <c r="AQ217" s="343"/>
      <c r="AR217" s="343"/>
      <c r="AS217" s="343"/>
      <c r="AT217" s="343"/>
      <c r="AU217" s="343"/>
      <c r="AV217" s="343"/>
      <c r="AW217" s="343"/>
      <c r="AX217" s="343"/>
      <c r="AY217" s="343"/>
      <c r="AZ217" s="343"/>
      <c r="BA217" s="343"/>
      <c r="BB217" s="343"/>
      <c r="BC217" s="343"/>
      <c r="BD217" s="343"/>
      <c r="BE217" s="343"/>
      <c r="BF217" s="343"/>
      <c r="BG217" s="343"/>
      <c r="BH217" s="343"/>
      <c r="BI217" s="343"/>
      <c r="BJ217" s="343"/>
      <c r="BK217" s="343"/>
      <c r="BL217" s="343"/>
      <c r="BM217" s="343"/>
      <c r="BN217" s="343"/>
      <c r="BO217" s="343"/>
      <c r="BP217" s="343"/>
      <c r="BQ217" s="343"/>
      <c r="BR217" s="343"/>
      <c r="BS217" s="343"/>
      <c r="BT217" s="343"/>
      <c r="BU217" s="343"/>
      <c r="BV217" s="343"/>
      <c r="BW217" s="343"/>
      <c r="BX217" s="343"/>
      <c r="BY217" s="343"/>
      <c r="BZ217" s="13"/>
    </row>
    <row r="218" spans="1:78" ht="6.75" hidden="1" customHeight="1">
      <c r="A218" s="552"/>
      <c r="B218" s="552"/>
      <c r="C218" s="552"/>
      <c r="D218" s="552"/>
      <c r="E218" s="552"/>
      <c r="F218" s="552"/>
      <c r="G218" s="552"/>
      <c r="H218" s="552"/>
      <c r="I218" s="552"/>
      <c r="J218" s="552"/>
      <c r="K218" s="552"/>
      <c r="L218" s="552"/>
      <c r="M218" s="552"/>
      <c r="N218" s="552"/>
      <c r="O218" s="552"/>
      <c r="P218" s="552"/>
      <c r="Q218" s="552"/>
      <c r="R218" s="552"/>
      <c r="S218" s="552"/>
      <c r="T218" s="552"/>
      <c r="U218" s="552"/>
      <c r="V218" s="552"/>
      <c r="W218" s="552"/>
      <c r="X218" s="552"/>
      <c r="Y218" s="552"/>
      <c r="Z218" s="552"/>
      <c r="AA218" s="552"/>
      <c r="AB218" s="552"/>
      <c r="AC218" s="552"/>
      <c r="AD218" s="552"/>
      <c r="AE218" s="552"/>
      <c r="AF218" s="552"/>
      <c r="AG218" s="552"/>
      <c r="AH218" s="552"/>
      <c r="AI218" s="552"/>
      <c r="AJ218" s="552"/>
      <c r="AK218" s="552"/>
      <c r="AL218" s="552"/>
      <c r="AM218" s="552"/>
      <c r="AN218" s="552"/>
      <c r="AO218" s="343"/>
      <c r="AP218" s="343"/>
      <c r="AQ218" s="343"/>
      <c r="AR218" s="343"/>
      <c r="AS218" s="343"/>
      <c r="AT218" s="343"/>
      <c r="AU218" s="343"/>
      <c r="AV218" s="343"/>
      <c r="AW218" s="343"/>
      <c r="AX218" s="343"/>
      <c r="AY218" s="343"/>
      <c r="AZ218" s="343"/>
      <c r="BA218" s="343"/>
      <c r="BB218" s="343"/>
      <c r="BC218" s="343"/>
      <c r="BD218" s="343"/>
      <c r="BE218" s="343"/>
      <c r="BF218" s="343"/>
      <c r="BG218" s="343"/>
      <c r="BH218" s="343"/>
      <c r="BI218" s="343"/>
      <c r="BJ218" s="343"/>
      <c r="BK218" s="343"/>
      <c r="BL218" s="343"/>
      <c r="BM218" s="343"/>
      <c r="BN218" s="343"/>
      <c r="BO218" s="343"/>
      <c r="BP218" s="343"/>
      <c r="BQ218" s="343"/>
      <c r="BR218" s="343"/>
      <c r="BS218" s="343"/>
      <c r="BT218" s="343"/>
      <c r="BU218" s="343"/>
      <c r="BV218" s="343"/>
      <c r="BW218" s="343"/>
      <c r="BX218" s="343"/>
      <c r="BY218" s="343"/>
      <c r="BZ218" s="13"/>
    </row>
    <row r="219" spans="1:78" ht="6.75" hidden="1" customHeight="1">
      <c r="A219" s="552"/>
      <c r="B219" s="552"/>
      <c r="C219" s="552"/>
      <c r="D219" s="552"/>
      <c r="E219" s="552"/>
      <c r="F219" s="552"/>
      <c r="G219" s="552"/>
      <c r="H219" s="552"/>
      <c r="I219" s="552"/>
      <c r="J219" s="552"/>
      <c r="K219" s="552"/>
      <c r="L219" s="552"/>
      <c r="M219" s="552"/>
      <c r="N219" s="552"/>
      <c r="O219" s="552"/>
      <c r="P219" s="552"/>
      <c r="Q219" s="552"/>
      <c r="R219" s="552"/>
      <c r="S219" s="552"/>
      <c r="T219" s="552"/>
      <c r="U219" s="552"/>
      <c r="V219" s="552"/>
      <c r="W219" s="552"/>
      <c r="X219" s="552"/>
      <c r="Y219" s="552"/>
      <c r="Z219" s="552"/>
      <c r="AA219" s="552"/>
      <c r="AB219" s="552"/>
      <c r="AC219" s="552"/>
      <c r="AD219" s="552"/>
      <c r="AE219" s="552"/>
      <c r="AF219" s="552"/>
      <c r="AG219" s="552"/>
      <c r="AH219" s="552"/>
      <c r="AI219" s="552"/>
      <c r="AJ219" s="552"/>
      <c r="AK219" s="552"/>
      <c r="AL219" s="552"/>
      <c r="AM219" s="552"/>
      <c r="AN219" s="552"/>
      <c r="AO219" s="343"/>
      <c r="AP219" s="343"/>
      <c r="AQ219" s="343"/>
      <c r="AR219" s="343"/>
      <c r="AS219" s="343"/>
      <c r="AT219" s="343"/>
      <c r="AU219" s="343"/>
      <c r="AV219" s="343"/>
      <c r="AW219" s="343"/>
      <c r="AX219" s="343"/>
      <c r="AY219" s="343"/>
      <c r="AZ219" s="343"/>
      <c r="BA219" s="343"/>
      <c r="BB219" s="343"/>
      <c r="BC219" s="343"/>
      <c r="BD219" s="343"/>
      <c r="BE219" s="343"/>
      <c r="BF219" s="343"/>
      <c r="BG219" s="343"/>
      <c r="BH219" s="343"/>
      <c r="BI219" s="343"/>
      <c r="BJ219" s="343"/>
      <c r="BK219" s="343"/>
      <c r="BL219" s="343"/>
      <c r="BM219" s="343"/>
      <c r="BN219" s="343"/>
      <c r="BO219" s="343"/>
      <c r="BP219" s="343"/>
      <c r="BQ219" s="343"/>
      <c r="BR219" s="343"/>
      <c r="BS219" s="343"/>
      <c r="BT219" s="343"/>
      <c r="BU219" s="343"/>
      <c r="BV219" s="343"/>
      <c r="BW219" s="343"/>
      <c r="BX219" s="343"/>
      <c r="BY219" s="343"/>
      <c r="BZ219" s="13"/>
    </row>
    <row r="220" spans="1:78" ht="9" hidden="1" customHeight="1">
      <c r="A220" s="437" t="s">
        <v>123</v>
      </c>
      <c r="B220" s="438"/>
      <c r="C220" s="438"/>
      <c r="D220" s="438"/>
      <c r="E220" s="438"/>
      <c r="F220" s="438"/>
      <c r="G220" s="438"/>
      <c r="H220" s="438"/>
      <c r="I220" s="438"/>
      <c r="J220" s="438"/>
      <c r="K220" s="438"/>
      <c r="L220" s="438"/>
      <c r="M220" s="439"/>
      <c r="N220" s="543"/>
      <c r="O220" s="544"/>
      <c r="P220" s="544"/>
      <c r="Q220" s="544"/>
      <c r="R220" s="544"/>
      <c r="S220" s="544"/>
      <c r="T220" s="544"/>
      <c r="U220" s="544"/>
      <c r="V220" s="544"/>
      <c r="W220" s="544"/>
      <c r="X220" s="544"/>
      <c r="Y220" s="544"/>
      <c r="Z220" s="544"/>
      <c r="AA220" s="544"/>
      <c r="AB220" s="544"/>
      <c r="AC220" s="544"/>
      <c r="AD220" s="544"/>
      <c r="AE220" s="544"/>
      <c r="AF220" s="544"/>
      <c r="AG220" s="544"/>
      <c r="AH220" s="544"/>
      <c r="AI220" s="544"/>
      <c r="AJ220" s="544"/>
      <c r="AK220" s="545"/>
      <c r="AL220" s="59"/>
      <c r="AM220" s="59"/>
      <c r="AN220" s="59"/>
      <c r="AO220" s="60"/>
      <c r="AP220" s="60"/>
      <c r="AQ220" s="60"/>
      <c r="AR220" s="60"/>
      <c r="AS220" s="60"/>
      <c r="AT220" s="60"/>
      <c r="AU220" s="60"/>
      <c r="AV220" s="60"/>
      <c r="AW220" s="60"/>
      <c r="AX220" s="60"/>
      <c r="AY220" s="60"/>
      <c r="AZ220" s="60"/>
      <c r="BA220" s="60"/>
      <c r="BB220" s="59"/>
      <c r="BC220" s="59"/>
      <c r="BD220" s="59"/>
      <c r="BE220" s="59"/>
      <c r="BF220" s="59"/>
      <c r="BG220" s="59"/>
      <c r="BH220" s="59"/>
      <c r="BI220" s="59"/>
      <c r="BJ220" s="59"/>
      <c r="BK220" s="59"/>
      <c r="BL220" s="59"/>
      <c r="BM220" s="59"/>
      <c r="BN220" s="59"/>
      <c r="BO220" s="59"/>
      <c r="BP220" s="59"/>
      <c r="BQ220" s="59"/>
      <c r="BR220" s="59"/>
      <c r="BS220" s="59"/>
      <c r="BT220" s="59"/>
      <c r="BU220" s="59"/>
      <c r="BV220" s="59"/>
      <c r="BW220" s="59"/>
      <c r="BX220" s="59"/>
      <c r="BY220" s="59"/>
      <c r="BZ220" s="61"/>
    </row>
    <row r="221" spans="1:78" ht="9" hidden="1" customHeight="1">
      <c r="A221" s="440"/>
      <c r="B221" s="441"/>
      <c r="C221" s="441"/>
      <c r="D221" s="441"/>
      <c r="E221" s="441"/>
      <c r="F221" s="441"/>
      <c r="G221" s="441"/>
      <c r="H221" s="441"/>
      <c r="I221" s="441"/>
      <c r="J221" s="441"/>
      <c r="K221" s="441"/>
      <c r="L221" s="441"/>
      <c r="M221" s="442"/>
      <c r="N221" s="546"/>
      <c r="O221" s="547"/>
      <c r="P221" s="547"/>
      <c r="Q221" s="547"/>
      <c r="R221" s="547"/>
      <c r="S221" s="547"/>
      <c r="T221" s="547"/>
      <c r="U221" s="547"/>
      <c r="V221" s="547"/>
      <c r="W221" s="547"/>
      <c r="X221" s="547"/>
      <c r="Y221" s="547"/>
      <c r="Z221" s="547"/>
      <c r="AA221" s="547"/>
      <c r="AB221" s="547"/>
      <c r="AC221" s="547"/>
      <c r="AD221" s="547"/>
      <c r="AE221" s="547"/>
      <c r="AF221" s="547"/>
      <c r="AG221" s="547"/>
      <c r="AH221" s="547"/>
      <c r="AI221" s="547"/>
      <c r="AJ221" s="547"/>
      <c r="AK221" s="548"/>
      <c r="AL221" s="59"/>
      <c r="AM221" s="59"/>
      <c r="AN221" s="59"/>
      <c r="AO221" s="60"/>
      <c r="AP221" s="60"/>
      <c r="AQ221" s="60"/>
      <c r="AR221" s="60"/>
      <c r="AS221" s="60"/>
      <c r="AT221" s="60"/>
      <c r="AU221" s="60"/>
      <c r="AV221" s="60"/>
      <c r="AW221" s="60"/>
      <c r="AX221" s="60"/>
      <c r="AY221" s="60"/>
      <c r="AZ221" s="60"/>
      <c r="BA221" s="60"/>
      <c r="BB221" s="59"/>
      <c r="BC221" s="59"/>
      <c r="BD221" s="59"/>
      <c r="BE221" s="59"/>
      <c r="BF221" s="59"/>
      <c r="BG221" s="59"/>
      <c r="BH221" s="59"/>
      <c r="BI221" s="59"/>
      <c r="BJ221" s="59"/>
      <c r="BK221" s="59"/>
      <c r="BL221" s="59"/>
      <c r="BM221" s="59"/>
      <c r="BN221" s="59"/>
      <c r="BO221" s="59"/>
      <c r="BP221" s="59"/>
      <c r="BQ221" s="59"/>
      <c r="BR221" s="59"/>
      <c r="BS221" s="59"/>
      <c r="BT221" s="59"/>
      <c r="BU221" s="59"/>
      <c r="BV221" s="59"/>
      <c r="BW221" s="59"/>
      <c r="BX221" s="59"/>
      <c r="BY221" s="59"/>
      <c r="BZ221" s="61"/>
    </row>
    <row r="222" spans="1:78" ht="9" hidden="1" customHeight="1">
      <c r="A222" s="443"/>
      <c r="B222" s="444"/>
      <c r="C222" s="444"/>
      <c r="D222" s="444"/>
      <c r="E222" s="444"/>
      <c r="F222" s="444"/>
      <c r="G222" s="444"/>
      <c r="H222" s="444"/>
      <c r="I222" s="444"/>
      <c r="J222" s="444"/>
      <c r="K222" s="444"/>
      <c r="L222" s="444"/>
      <c r="M222" s="445"/>
      <c r="N222" s="549"/>
      <c r="O222" s="550"/>
      <c r="P222" s="550"/>
      <c r="Q222" s="550"/>
      <c r="R222" s="550"/>
      <c r="S222" s="550"/>
      <c r="T222" s="550"/>
      <c r="U222" s="550"/>
      <c r="V222" s="550"/>
      <c r="W222" s="550"/>
      <c r="X222" s="550"/>
      <c r="Y222" s="550"/>
      <c r="Z222" s="550"/>
      <c r="AA222" s="550"/>
      <c r="AB222" s="550"/>
      <c r="AC222" s="550"/>
      <c r="AD222" s="550"/>
      <c r="AE222" s="550"/>
      <c r="AF222" s="550"/>
      <c r="AG222" s="550"/>
      <c r="AH222" s="550"/>
      <c r="AI222" s="550"/>
      <c r="AJ222" s="550"/>
      <c r="AK222" s="551"/>
      <c r="AL222" s="62"/>
      <c r="AM222" s="62"/>
      <c r="AN222" s="62"/>
      <c r="AO222" s="60"/>
      <c r="AP222" s="60"/>
      <c r="AQ222" s="60"/>
      <c r="AR222" s="60"/>
      <c r="AS222" s="60"/>
      <c r="AT222" s="60"/>
      <c r="AU222" s="60"/>
      <c r="AV222" s="60"/>
      <c r="AW222" s="60"/>
      <c r="AX222" s="60"/>
      <c r="AY222" s="60"/>
      <c r="AZ222" s="60"/>
      <c r="BA222" s="60"/>
      <c r="BB222" s="59"/>
      <c r="BC222" s="59"/>
      <c r="BD222" s="59"/>
      <c r="BE222" s="59"/>
      <c r="BF222" s="59"/>
      <c r="BG222" s="59"/>
      <c r="BH222" s="59"/>
      <c r="BI222" s="59"/>
      <c r="BJ222" s="59"/>
      <c r="BK222" s="59"/>
      <c r="BL222" s="59"/>
      <c r="BM222" s="59"/>
      <c r="BN222" s="59"/>
      <c r="BO222" s="59"/>
      <c r="BP222" s="59"/>
      <c r="BQ222" s="59"/>
      <c r="BR222" s="59"/>
      <c r="BS222" s="59"/>
      <c r="BT222" s="59"/>
      <c r="BU222" s="59"/>
      <c r="BV222" s="59"/>
      <c r="BW222" s="59"/>
      <c r="BX222" s="59"/>
      <c r="BY222" s="59"/>
      <c r="BZ222" s="61"/>
    </row>
    <row r="223" spans="1:78" ht="9" hidden="1" customHeight="1">
      <c r="A223" s="437" t="s">
        <v>124</v>
      </c>
      <c r="B223" s="438"/>
      <c r="C223" s="438"/>
      <c r="D223" s="438"/>
      <c r="E223" s="438"/>
      <c r="F223" s="438"/>
      <c r="G223" s="438"/>
      <c r="H223" s="438"/>
      <c r="I223" s="438"/>
      <c r="J223" s="438"/>
      <c r="K223" s="438"/>
      <c r="L223" s="438"/>
      <c r="M223" s="439"/>
      <c r="N223" s="497"/>
      <c r="O223" s="498"/>
      <c r="P223" s="498"/>
      <c r="Q223" s="498"/>
      <c r="R223" s="498"/>
      <c r="S223" s="498"/>
      <c r="T223" s="506" t="s">
        <v>12</v>
      </c>
      <c r="U223" s="506"/>
      <c r="V223" s="498"/>
      <c r="W223" s="498"/>
      <c r="X223" s="498"/>
      <c r="Y223" s="498"/>
      <c r="Z223" s="498"/>
      <c r="AA223" s="498"/>
      <c r="AB223" s="506" t="s">
        <v>43</v>
      </c>
      <c r="AC223" s="506"/>
      <c r="AD223" s="498"/>
      <c r="AE223" s="498"/>
      <c r="AF223" s="498"/>
      <c r="AG223" s="498"/>
      <c r="AH223" s="498"/>
      <c r="AI223" s="498"/>
      <c r="AJ223" s="506" t="s">
        <v>10</v>
      </c>
      <c r="AK223" s="507"/>
      <c r="AL223" s="62"/>
      <c r="AM223" s="62"/>
      <c r="AN223" s="62"/>
      <c r="AO223" s="63"/>
      <c r="AP223" s="63"/>
      <c r="AQ223" s="63"/>
      <c r="AR223" s="63"/>
      <c r="AS223" s="63"/>
      <c r="AT223" s="63"/>
      <c r="AU223" s="63"/>
      <c r="AV223" s="63"/>
      <c r="AW223" s="63"/>
      <c r="AX223" s="63"/>
      <c r="AY223" s="63"/>
      <c r="AZ223" s="63"/>
      <c r="BA223" s="63"/>
      <c r="BB223" s="59"/>
      <c r="BC223" s="59"/>
      <c r="BD223" s="59"/>
      <c r="BE223" s="59"/>
      <c r="BF223" s="59"/>
      <c r="BG223" s="59"/>
      <c r="BH223" s="59"/>
      <c r="BI223" s="59"/>
      <c r="BJ223" s="59"/>
      <c r="BK223" s="59"/>
      <c r="BL223" s="59"/>
      <c r="BM223" s="59"/>
      <c r="BN223" s="59"/>
      <c r="BO223" s="59"/>
      <c r="BP223" s="59"/>
      <c r="BQ223" s="59"/>
      <c r="BR223" s="59"/>
      <c r="BS223" s="59"/>
      <c r="BT223" s="59"/>
      <c r="BU223" s="59"/>
      <c r="BV223" s="59"/>
      <c r="BW223" s="59"/>
      <c r="BX223" s="59"/>
      <c r="BY223" s="59"/>
      <c r="BZ223" s="61"/>
    </row>
    <row r="224" spans="1:78" ht="9" hidden="1" customHeight="1">
      <c r="A224" s="440"/>
      <c r="B224" s="441"/>
      <c r="C224" s="441"/>
      <c r="D224" s="441"/>
      <c r="E224" s="441"/>
      <c r="F224" s="441"/>
      <c r="G224" s="441"/>
      <c r="H224" s="441"/>
      <c r="I224" s="441"/>
      <c r="J224" s="441"/>
      <c r="K224" s="441"/>
      <c r="L224" s="441"/>
      <c r="M224" s="442"/>
      <c r="N224" s="500"/>
      <c r="O224" s="501"/>
      <c r="P224" s="501"/>
      <c r="Q224" s="501"/>
      <c r="R224" s="501"/>
      <c r="S224" s="501"/>
      <c r="T224" s="508"/>
      <c r="U224" s="508"/>
      <c r="V224" s="501"/>
      <c r="W224" s="501"/>
      <c r="X224" s="501"/>
      <c r="Y224" s="501"/>
      <c r="Z224" s="501"/>
      <c r="AA224" s="501"/>
      <c r="AB224" s="508"/>
      <c r="AC224" s="508"/>
      <c r="AD224" s="501"/>
      <c r="AE224" s="501"/>
      <c r="AF224" s="501"/>
      <c r="AG224" s="501"/>
      <c r="AH224" s="501"/>
      <c r="AI224" s="501"/>
      <c r="AJ224" s="508"/>
      <c r="AK224" s="509"/>
      <c r="AL224" s="62"/>
      <c r="AM224" s="62"/>
      <c r="AN224" s="62"/>
      <c r="AO224" s="63"/>
      <c r="AP224" s="63"/>
      <c r="AQ224" s="63"/>
      <c r="AR224" s="63"/>
      <c r="AS224" s="63"/>
      <c r="AT224" s="63"/>
      <c r="AU224" s="63"/>
      <c r="AV224" s="63"/>
      <c r="AW224" s="63"/>
      <c r="AX224" s="63"/>
      <c r="AY224" s="63"/>
      <c r="AZ224" s="63"/>
      <c r="BA224" s="63"/>
      <c r="BB224" s="59"/>
      <c r="BC224" s="59"/>
      <c r="BD224" s="59"/>
      <c r="BE224" s="59"/>
      <c r="BF224" s="59"/>
      <c r="BG224" s="59"/>
      <c r="BH224" s="59"/>
      <c r="BI224" s="59"/>
      <c r="BJ224" s="59"/>
      <c r="BK224" s="59"/>
      <c r="BL224" s="59"/>
      <c r="BM224" s="59"/>
      <c r="BN224" s="59"/>
      <c r="BO224" s="59"/>
      <c r="BP224" s="59"/>
      <c r="BQ224" s="59"/>
      <c r="BR224" s="59"/>
      <c r="BS224" s="59"/>
      <c r="BT224" s="59"/>
      <c r="BU224" s="59"/>
      <c r="BV224" s="59"/>
      <c r="BW224" s="59"/>
      <c r="BX224" s="59"/>
      <c r="BY224" s="59"/>
      <c r="BZ224" s="61"/>
    </row>
    <row r="225" spans="1:78" ht="9" hidden="1" customHeight="1">
      <c r="A225" s="443"/>
      <c r="B225" s="444"/>
      <c r="C225" s="444"/>
      <c r="D225" s="444"/>
      <c r="E225" s="444"/>
      <c r="F225" s="444"/>
      <c r="G225" s="444"/>
      <c r="H225" s="444"/>
      <c r="I225" s="444"/>
      <c r="J225" s="444"/>
      <c r="K225" s="444"/>
      <c r="L225" s="444"/>
      <c r="M225" s="445"/>
      <c r="N225" s="503"/>
      <c r="O225" s="504"/>
      <c r="P225" s="504"/>
      <c r="Q225" s="504"/>
      <c r="R225" s="504"/>
      <c r="S225" s="504"/>
      <c r="T225" s="510"/>
      <c r="U225" s="510"/>
      <c r="V225" s="504"/>
      <c r="W225" s="504"/>
      <c r="X225" s="504"/>
      <c r="Y225" s="504"/>
      <c r="Z225" s="504"/>
      <c r="AA225" s="504"/>
      <c r="AB225" s="510"/>
      <c r="AC225" s="510"/>
      <c r="AD225" s="504"/>
      <c r="AE225" s="504"/>
      <c r="AF225" s="504"/>
      <c r="AG225" s="504"/>
      <c r="AH225" s="504"/>
      <c r="AI225" s="504"/>
      <c r="AJ225" s="510"/>
      <c r="AK225" s="511"/>
      <c r="AL225" s="64"/>
      <c r="AM225" s="64"/>
      <c r="AN225" s="64"/>
      <c r="AO225" s="63"/>
      <c r="AP225" s="63"/>
      <c r="AQ225" s="63"/>
      <c r="AR225" s="63"/>
      <c r="AS225" s="63"/>
      <c r="AT225" s="63"/>
      <c r="AU225" s="63"/>
      <c r="AV225" s="63"/>
      <c r="AW225" s="63"/>
      <c r="AX225" s="63"/>
      <c r="AY225" s="63"/>
      <c r="AZ225" s="63"/>
      <c r="BA225" s="63"/>
      <c r="BB225" s="59"/>
      <c r="BC225" s="59"/>
      <c r="BD225" s="59"/>
      <c r="BE225" s="59"/>
      <c r="BF225" s="59"/>
      <c r="BG225" s="59"/>
      <c r="BH225" s="59"/>
      <c r="BI225" s="59"/>
      <c r="BJ225" s="59"/>
      <c r="BK225" s="59"/>
      <c r="BL225" s="59"/>
      <c r="BM225" s="59"/>
      <c r="BN225" s="59"/>
      <c r="BO225" s="59"/>
      <c r="BP225" s="59"/>
      <c r="BQ225" s="59"/>
      <c r="BR225" s="59"/>
      <c r="BS225" s="59"/>
      <c r="BT225" s="59"/>
      <c r="BU225" s="59"/>
      <c r="BV225" s="59"/>
      <c r="BW225" s="59"/>
      <c r="BX225" s="59"/>
      <c r="BY225" s="59"/>
      <c r="BZ225" s="61"/>
    </row>
    <row r="226" spans="1:78" ht="30" hidden="1" customHeight="1">
      <c r="A226" s="530" t="s">
        <v>70</v>
      </c>
      <c r="B226" s="530"/>
      <c r="C226" s="530"/>
      <c r="D226" s="530"/>
      <c r="E226" s="530"/>
      <c r="F226" s="530"/>
      <c r="G226" s="530"/>
      <c r="H226" s="530"/>
      <c r="I226" s="530"/>
      <c r="J226" s="530"/>
      <c r="K226" s="530"/>
      <c r="L226" s="530"/>
      <c r="M226" s="530"/>
      <c r="N226" s="530"/>
      <c r="O226" s="530"/>
      <c r="P226" s="530"/>
      <c r="Q226" s="530"/>
      <c r="R226" s="530"/>
      <c r="S226" s="530"/>
      <c r="T226" s="530"/>
      <c r="U226" s="530"/>
      <c r="V226" s="530"/>
      <c r="W226" s="530"/>
      <c r="X226" s="530"/>
      <c r="Y226" s="530"/>
      <c r="Z226" s="530"/>
      <c r="AA226" s="530"/>
      <c r="AB226" s="530"/>
      <c r="AC226" s="530"/>
      <c r="AD226" s="530"/>
      <c r="AE226" s="530"/>
      <c r="AF226" s="530"/>
      <c r="AG226" s="530"/>
      <c r="AH226" s="530"/>
      <c r="AI226" s="530"/>
      <c r="AJ226" s="530"/>
      <c r="AK226" s="530"/>
      <c r="AL226" s="530"/>
      <c r="AM226" s="530"/>
      <c r="AN226" s="530"/>
      <c r="AO226" s="530"/>
      <c r="AP226" s="530"/>
      <c r="AQ226" s="530"/>
      <c r="AR226" s="530"/>
      <c r="AS226" s="530"/>
      <c r="AT226" s="530"/>
      <c r="AU226" s="530"/>
      <c r="AV226" s="530"/>
      <c r="AW226" s="530"/>
      <c r="AX226" s="530"/>
      <c r="AY226" s="530"/>
      <c r="AZ226" s="530"/>
      <c r="BA226" s="530"/>
      <c r="BB226" s="34"/>
      <c r="BC226" s="34"/>
      <c r="BD226" s="34"/>
      <c r="BE226" s="34"/>
      <c r="BF226" s="34"/>
      <c r="BG226" s="34"/>
      <c r="BH226" s="34"/>
      <c r="BI226" s="34"/>
      <c r="BJ226" s="34"/>
      <c r="BK226" s="34"/>
      <c r="BL226" s="34"/>
      <c r="BM226" s="34"/>
      <c r="BN226" s="34"/>
      <c r="BO226" s="34"/>
      <c r="BP226" s="34"/>
      <c r="BQ226" s="34"/>
      <c r="BR226" s="34"/>
      <c r="BS226" s="34"/>
      <c r="BT226" s="34"/>
      <c r="BU226" s="34"/>
      <c r="BV226" s="34"/>
      <c r="BW226" s="34"/>
      <c r="BX226" s="34"/>
      <c r="BY226" s="34"/>
      <c r="BZ226" s="13"/>
    </row>
    <row r="227" spans="1:78" ht="8.25" hidden="1" customHeight="1">
      <c r="A227" s="426" t="s">
        <v>69</v>
      </c>
      <c r="B227" s="426"/>
      <c r="C227" s="426"/>
      <c r="D227" s="426"/>
      <c r="E227" s="426"/>
      <c r="F227" s="426"/>
      <c r="G227" s="426"/>
      <c r="H227" s="426"/>
      <c r="I227" s="426"/>
      <c r="J227" s="426"/>
      <c r="K227" s="426"/>
      <c r="L227" s="426"/>
      <c r="M227" s="426"/>
      <c r="N227" s="426"/>
      <c r="O227" s="426"/>
      <c r="P227" s="426"/>
      <c r="Q227" s="426"/>
      <c r="R227" s="426"/>
      <c r="S227" s="426"/>
      <c r="T227" s="426"/>
      <c r="U227" s="426"/>
      <c r="V227" s="426"/>
      <c r="W227" s="426"/>
      <c r="X227" s="426"/>
      <c r="Y227" s="426"/>
      <c r="Z227" s="426"/>
      <c r="AA227" s="426"/>
      <c r="AB227" s="426"/>
      <c r="AC227" s="426"/>
      <c r="AD227" s="426"/>
      <c r="AE227" s="426"/>
      <c r="AF227" s="426"/>
      <c r="AG227" s="426"/>
      <c r="AH227" s="426"/>
      <c r="AI227" s="426"/>
      <c r="AJ227" s="426"/>
      <c r="AK227" s="426"/>
      <c r="AL227" s="426"/>
      <c r="AM227" s="426"/>
      <c r="AN227" s="426"/>
      <c r="AO227" s="426"/>
      <c r="AP227" s="426"/>
      <c r="AQ227" s="426"/>
      <c r="AR227" s="426"/>
      <c r="AS227" s="426"/>
      <c r="AT227" s="35"/>
      <c r="AU227" s="35"/>
      <c r="AV227" s="35"/>
      <c r="AW227" s="35"/>
      <c r="AX227" s="35"/>
      <c r="AY227" s="36"/>
      <c r="AZ227" s="36"/>
      <c r="BA227" s="36"/>
      <c r="BB227" s="36"/>
      <c r="BC227" s="36"/>
      <c r="BD227" s="36"/>
      <c r="BE227" s="36"/>
      <c r="BF227" s="36"/>
      <c r="BG227" s="36"/>
      <c r="BH227" s="36"/>
      <c r="BI227" s="25"/>
      <c r="BJ227" s="35"/>
      <c r="BK227" s="35"/>
      <c r="BL227" s="35"/>
      <c r="BM227" s="35"/>
      <c r="BN227" s="35"/>
      <c r="BO227" s="35"/>
      <c r="BP227" s="35"/>
      <c r="BQ227" s="35"/>
      <c r="BR227" s="35"/>
      <c r="BS227" s="35"/>
      <c r="BT227" s="35"/>
      <c r="BU227" s="35"/>
      <c r="BV227" s="35"/>
      <c r="BW227" s="35"/>
      <c r="BX227" s="35"/>
      <c r="BY227" s="35"/>
      <c r="BZ227" s="13"/>
    </row>
    <row r="228" spans="1:78" ht="8.25" hidden="1" customHeight="1">
      <c r="A228" s="426"/>
      <c r="B228" s="426"/>
      <c r="C228" s="426"/>
      <c r="D228" s="426"/>
      <c r="E228" s="426"/>
      <c r="F228" s="426"/>
      <c r="G228" s="426"/>
      <c r="H228" s="426"/>
      <c r="I228" s="426"/>
      <c r="J228" s="426"/>
      <c r="K228" s="426"/>
      <c r="L228" s="426"/>
      <c r="M228" s="426"/>
      <c r="N228" s="426"/>
      <c r="O228" s="426"/>
      <c r="P228" s="426"/>
      <c r="Q228" s="426"/>
      <c r="R228" s="426"/>
      <c r="S228" s="426"/>
      <c r="T228" s="426"/>
      <c r="U228" s="426"/>
      <c r="V228" s="426"/>
      <c r="W228" s="426"/>
      <c r="X228" s="426"/>
      <c r="Y228" s="426"/>
      <c r="Z228" s="426"/>
      <c r="AA228" s="426"/>
      <c r="AB228" s="426"/>
      <c r="AC228" s="426"/>
      <c r="AD228" s="426"/>
      <c r="AE228" s="426"/>
      <c r="AF228" s="426"/>
      <c r="AG228" s="426"/>
      <c r="AH228" s="426"/>
      <c r="AI228" s="426"/>
      <c r="AJ228" s="426"/>
      <c r="AK228" s="426"/>
      <c r="AL228" s="426"/>
      <c r="AM228" s="426"/>
      <c r="AN228" s="426"/>
      <c r="AO228" s="426"/>
      <c r="AP228" s="426"/>
      <c r="AQ228" s="426"/>
      <c r="AR228" s="426"/>
      <c r="AS228" s="426"/>
      <c r="AT228" s="35"/>
      <c r="AU228" s="35"/>
      <c r="AV228" s="35"/>
      <c r="AW228" s="35"/>
      <c r="AX228" s="35"/>
      <c r="AY228" s="36"/>
      <c r="AZ228" s="36"/>
      <c r="BA228" s="36"/>
      <c r="BB228" s="36"/>
      <c r="BC228" s="36"/>
      <c r="BD228" s="36"/>
      <c r="BE228" s="36"/>
      <c r="BF228" s="36"/>
      <c r="BG228" s="36"/>
      <c r="BH228" s="36"/>
      <c r="BI228" s="25"/>
      <c r="BJ228" s="35"/>
      <c r="BK228" s="35"/>
      <c r="BL228" s="35"/>
      <c r="BM228" s="35"/>
      <c r="BN228" s="35"/>
      <c r="BO228" s="35"/>
      <c r="BP228" s="35"/>
      <c r="BQ228" s="35"/>
      <c r="BR228" s="35"/>
      <c r="BS228" s="35"/>
      <c r="BT228" s="35"/>
      <c r="BU228" s="35"/>
      <c r="BV228" s="35"/>
      <c r="BW228" s="35"/>
      <c r="BX228" s="35"/>
      <c r="BY228" s="35"/>
      <c r="BZ228" s="13"/>
    </row>
    <row r="229" spans="1:78" ht="8.25" hidden="1" customHeight="1">
      <c r="A229" s="486"/>
      <c r="B229" s="486"/>
      <c r="C229" s="486"/>
      <c r="D229" s="486"/>
      <c r="E229" s="486"/>
      <c r="F229" s="486"/>
      <c r="G229" s="486"/>
      <c r="H229" s="486"/>
      <c r="I229" s="486"/>
      <c r="J229" s="486"/>
      <c r="K229" s="486"/>
      <c r="L229" s="486"/>
      <c r="M229" s="486"/>
      <c r="N229" s="486"/>
      <c r="O229" s="486"/>
      <c r="P229" s="486"/>
      <c r="Q229" s="486"/>
      <c r="R229" s="486"/>
      <c r="S229" s="486"/>
      <c r="T229" s="486"/>
      <c r="U229" s="486"/>
      <c r="V229" s="486"/>
      <c r="W229" s="486"/>
      <c r="X229" s="486"/>
      <c r="Y229" s="486"/>
      <c r="Z229" s="486"/>
      <c r="AA229" s="486"/>
      <c r="AB229" s="486"/>
      <c r="AC229" s="486"/>
      <c r="AD229" s="486"/>
      <c r="AE229" s="486"/>
      <c r="AF229" s="486"/>
      <c r="AG229" s="486"/>
      <c r="AH229" s="486"/>
      <c r="AI229" s="486"/>
      <c r="AJ229" s="486"/>
      <c r="AK229" s="486"/>
      <c r="AL229" s="486"/>
      <c r="AM229" s="486"/>
      <c r="AN229" s="486"/>
      <c r="AO229" s="486"/>
      <c r="AP229" s="486"/>
      <c r="AQ229" s="486"/>
      <c r="AR229" s="486"/>
      <c r="AS229" s="486"/>
      <c r="AT229" s="35"/>
      <c r="AU229" s="35"/>
      <c r="AV229" s="35"/>
      <c r="AW229" s="35"/>
      <c r="AX229" s="35"/>
      <c r="AY229" s="36"/>
      <c r="AZ229" s="36"/>
      <c r="BA229" s="36"/>
      <c r="BB229" s="36"/>
      <c r="BC229" s="36"/>
      <c r="BD229" s="36"/>
      <c r="BE229" s="36"/>
      <c r="BF229" s="36"/>
      <c r="BG229" s="36"/>
      <c r="BH229" s="36"/>
      <c r="BI229" s="25"/>
      <c r="BJ229" s="35"/>
      <c r="BK229" s="35"/>
      <c r="BL229" s="35"/>
      <c r="BM229" s="35"/>
      <c r="BN229" s="35"/>
      <c r="BO229" s="35"/>
      <c r="BP229" s="35"/>
      <c r="BQ229" s="35"/>
      <c r="BR229" s="35"/>
      <c r="BS229" s="35"/>
      <c r="BT229" s="35"/>
      <c r="BU229" s="35"/>
      <c r="BV229" s="35"/>
      <c r="BW229" s="35"/>
      <c r="BX229" s="35"/>
      <c r="BY229" s="35"/>
      <c r="BZ229" s="13"/>
    </row>
    <row r="230" spans="1:78" ht="12.75" hidden="1" customHeight="1">
      <c r="A230" s="446" t="s">
        <v>20</v>
      </c>
      <c r="B230" s="447"/>
      <c r="C230" s="447"/>
      <c r="D230" s="447"/>
      <c r="E230" s="447"/>
      <c r="F230" s="447"/>
      <c r="G230" s="447"/>
      <c r="H230" s="447"/>
      <c r="I230" s="447"/>
      <c r="J230" s="447"/>
      <c r="K230" s="447"/>
      <c r="L230" s="447"/>
      <c r="M230" s="448"/>
      <c r="N230" s="462"/>
      <c r="O230" s="463"/>
      <c r="P230" s="463"/>
      <c r="Q230" s="463"/>
      <c r="R230" s="463"/>
      <c r="S230" s="463"/>
      <c r="T230" s="463"/>
      <c r="U230" s="463"/>
      <c r="V230" s="463"/>
      <c r="W230" s="463"/>
      <c r="X230" s="463"/>
      <c r="Y230" s="463"/>
      <c r="Z230" s="463"/>
      <c r="AA230" s="463"/>
      <c r="AB230" s="458" t="s">
        <v>23</v>
      </c>
      <c r="AC230" s="459"/>
      <c r="AD230" s="459"/>
      <c r="AE230" s="459"/>
      <c r="AF230" s="459"/>
      <c r="AG230" s="459"/>
      <c r="AH230" s="460"/>
      <c r="AI230" s="455"/>
      <c r="AJ230" s="449"/>
      <c r="AK230" s="449"/>
      <c r="AL230" s="449"/>
      <c r="AM230" s="449"/>
      <c r="AN230" s="449"/>
      <c r="AO230" s="449"/>
      <c r="AP230" s="450"/>
      <c r="AQ230" s="446" t="s">
        <v>21</v>
      </c>
      <c r="AR230" s="447"/>
      <c r="AS230" s="447"/>
      <c r="AT230" s="447"/>
      <c r="AU230" s="447"/>
      <c r="AV230" s="447"/>
      <c r="AW230" s="447"/>
      <c r="AX230" s="447"/>
      <c r="AY230" s="447"/>
      <c r="AZ230" s="447"/>
      <c r="BA230" s="448"/>
      <c r="BB230" s="462"/>
      <c r="BC230" s="463"/>
      <c r="BD230" s="463"/>
      <c r="BE230" s="463"/>
      <c r="BF230" s="463"/>
      <c r="BG230" s="463"/>
      <c r="BH230" s="463"/>
      <c r="BI230" s="463"/>
      <c r="BJ230" s="463"/>
      <c r="BK230" s="463"/>
      <c r="BL230" s="463"/>
      <c r="BM230" s="464"/>
      <c r="BN230" s="458" t="s">
        <v>22</v>
      </c>
      <c r="BO230" s="459"/>
      <c r="BP230" s="459"/>
      <c r="BQ230" s="459"/>
      <c r="BR230" s="459"/>
      <c r="BS230" s="460"/>
      <c r="BT230" s="455"/>
      <c r="BU230" s="449"/>
      <c r="BV230" s="449"/>
      <c r="BW230" s="449"/>
      <c r="BX230" s="449"/>
      <c r="BY230" s="450"/>
      <c r="BZ230" s="13"/>
    </row>
    <row r="231" spans="1:78" ht="12.75" hidden="1" customHeight="1">
      <c r="A231" s="323"/>
      <c r="B231" s="324"/>
      <c r="C231" s="324"/>
      <c r="D231" s="324"/>
      <c r="E231" s="324"/>
      <c r="F231" s="324"/>
      <c r="G231" s="324"/>
      <c r="H231" s="324"/>
      <c r="I231" s="324"/>
      <c r="J231" s="324"/>
      <c r="K231" s="324"/>
      <c r="L231" s="324"/>
      <c r="M231" s="325"/>
      <c r="N231" s="361"/>
      <c r="O231" s="362"/>
      <c r="P231" s="362"/>
      <c r="Q231" s="362"/>
      <c r="R231" s="362"/>
      <c r="S231" s="362"/>
      <c r="T231" s="362"/>
      <c r="U231" s="362"/>
      <c r="V231" s="362"/>
      <c r="W231" s="362"/>
      <c r="X231" s="362"/>
      <c r="Y231" s="362"/>
      <c r="Z231" s="362"/>
      <c r="AA231" s="362"/>
      <c r="AB231" s="295"/>
      <c r="AC231" s="296"/>
      <c r="AD231" s="296"/>
      <c r="AE231" s="296"/>
      <c r="AF231" s="296"/>
      <c r="AG231" s="296"/>
      <c r="AH231" s="461"/>
      <c r="AI231" s="456"/>
      <c r="AJ231" s="451"/>
      <c r="AK231" s="451"/>
      <c r="AL231" s="451"/>
      <c r="AM231" s="451"/>
      <c r="AN231" s="451"/>
      <c r="AO231" s="451"/>
      <c r="AP231" s="452"/>
      <c r="AQ231" s="323"/>
      <c r="AR231" s="324"/>
      <c r="AS231" s="324"/>
      <c r="AT231" s="324"/>
      <c r="AU231" s="324"/>
      <c r="AV231" s="324"/>
      <c r="AW231" s="324"/>
      <c r="AX231" s="324"/>
      <c r="AY231" s="324"/>
      <c r="AZ231" s="324"/>
      <c r="BA231" s="325"/>
      <c r="BB231" s="361"/>
      <c r="BC231" s="362"/>
      <c r="BD231" s="362"/>
      <c r="BE231" s="362"/>
      <c r="BF231" s="362"/>
      <c r="BG231" s="362"/>
      <c r="BH231" s="362"/>
      <c r="BI231" s="362"/>
      <c r="BJ231" s="362"/>
      <c r="BK231" s="362"/>
      <c r="BL231" s="362"/>
      <c r="BM231" s="465"/>
      <c r="BN231" s="295"/>
      <c r="BO231" s="296"/>
      <c r="BP231" s="296"/>
      <c r="BQ231" s="296"/>
      <c r="BR231" s="296"/>
      <c r="BS231" s="461"/>
      <c r="BT231" s="456"/>
      <c r="BU231" s="451"/>
      <c r="BV231" s="451"/>
      <c r="BW231" s="451"/>
      <c r="BX231" s="451"/>
      <c r="BY231" s="452"/>
      <c r="BZ231" s="13"/>
    </row>
    <row r="232" spans="1:78" ht="12.75" hidden="1" customHeight="1">
      <c r="A232" s="326"/>
      <c r="B232" s="327"/>
      <c r="C232" s="327"/>
      <c r="D232" s="327"/>
      <c r="E232" s="327"/>
      <c r="F232" s="327"/>
      <c r="G232" s="327"/>
      <c r="H232" s="327"/>
      <c r="I232" s="327"/>
      <c r="J232" s="327"/>
      <c r="K232" s="327"/>
      <c r="L232" s="327"/>
      <c r="M232" s="328"/>
      <c r="N232" s="363"/>
      <c r="O232" s="364"/>
      <c r="P232" s="364"/>
      <c r="Q232" s="364"/>
      <c r="R232" s="364"/>
      <c r="S232" s="364"/>
      <c r="T232" s="364"/>
      <c r="U232" s="364"/>
      <c r="V232" s="364"/>
      <c r="W232" s="364"/>
      <c r="X232" s="364"/>
      <c r="Y232" s="364"/>
      <c r="Z232" s="364"/>
      <c r="AA232" s="364"/>
      <c r="AB232" s="270"/>
      <c r="AC232" s="271"/>
      <c r="AD232" s="271"/>
      <c r="AE232" s="271"/>
      <c r="AF232" s="271"/>
      <c r="AG232" s="271"/>
      <c r="AH232" s="279"/>
      <c r="AI232" s="457"/>
      <c r="AJ232" s="453"/>
      <c r="AK232" s="453"/>
      <c r="AL232" s="453"/>
      <c r="AM232" s="453"/>
      <c r="AN232" s="453"/>
      <c r="AO232" s="453"/>
      <c r="AP232" s="454"/>
      <c r="AQ232" s="326"/>
      <c r="AR232" s="327"/>
      <c r="AS232" s="327"/>
      <c r="AT232" s="327"/>
      <c r="AU232" s="327"/>
      <c r="AV232" s="327"/>
      <c r="AW232" s="327"/>
      <c r="AX232" s="327"/>
      <c r="AY232" s="327"/>
      <c r="AZ232" s="327"/>
      <c r="BA232" s="328"/>
      <c r="BB232" s="363"/>
      <c r="BC232" s="364"/>
      <c r="BD232" s="364"/>
      <c r="BE232" s="364"/>
      <c r="BF232" s="364"/>
      <c r="BG232" s="364"/>
      <c r="BH232" s="364"/>
      <c r="BI232" s="364"/>
      <c r="BJ232" s="364"/>
      <c r="BK232" s="364"/>
      <c r="BL232" s="364"/>
      <c r="BM232" s="466"/>
      <c r="BN232" s="270"/>
      <c r="BO232" s="271"/>
      <c r="BP232" s="271"/>
      <c r="BQ232" s="271"/>
      <c r="BR232" s="271"/>
      <c r="BS232" s="279"/>
      <c r="BT232" s="457"/>
      <c r="BU232" s="453"/>
      <c r="BV232" s="453"/>
      <c r="BW232" s="453"/>
      <c r="BX232" s="453"/>
      <c r="BY232" s="454"/>
      <c r="BZ232" s="13"/>
    </row>
    <row r="233" spans="1:78" ht="19.5" hidden="1" customHeight="1">
      <c r="A233" s="411" t="s">
        <v>25</v>
      </c>
      <c r="B233" s="412"/>
      <c r="C233" s="412"/>
      <c r="D233" s="412"/>
      <c r="E233" s="412"/>
      <c r="F233" s="412"/>
      <c r="G233" s="412"/>
      <c r="H233" s="412"/>
      <c r="I233" s="412"/>
      <c r="J233" s="412"/>
      <c r="K233" s="412"/>
      <c r="L233" s="412"/>
      <c r="M233" s="413"/>
      <c r="N233" s="420"/>
      <c r="O233" s="421"/>
      <c r="P233" s="421"/>
      <c r="Q233" s="421"/>
      <c r="R233" s="421"/>
      <c r="S233" s="421"/>
      <c r="T233" s="421"/>
      <c r="U233" s="421"/>
      <c r="V233" s="421"/>
      <c r="W233" s="421"/>
      <c r="X233" s="421"/>
      <c r="Y233" s="421"/>
      <c r="Z233" s="421"/>
      <c r="AA233" s="525"/>
      <c r="AB233" s="458" t="s">
        <v>26</v>
      </c>
      <c r="AC233" s="467"/>
      <c r="AD233" s="467"/>
      <c r="AE233" s="467"/>
      <c r="AF233" s="467"/>
      <c r="AG233" s="467"/>
      <c r="AH233" s="467"/>
      <c r="AI233" s="472"/>
      <c r="AJ233" s="375"/>
      <c r="AK233" s="375"/>
      <c r="AL233" s="375"/>
      <c r="AM233" s="375"/>
      <c r="AN233" s="375"/>
      <c r="AO233" s="375"/>
      <c r="AP233" s="473"/>
      <c r="AQ233" s="474" t="s">
        <v>2</v>
      </c>
      <c r="AR233" s="475"/>
      <c r="AS233" s="475"/>
      <c r="AT233" s="475"/>
      <c r="AU233" s="475"/>
      <c r="AV233" s="475"/>
      <c r="AW233" s="475"/>
      <c r="AX233" s="475"/>
      <c r="AY233" s="475"/>
      <c r="AZ233" s="475"/>
      <c r="BA233" s="476"/>
      <c r="BB233" s="516"/>
      <c r="BC233" s="517"/>
      <c r="BD233" s="517"/>
      <c r="BE233" s="517"/>
      <c r="BF233" s="517"/>
      <c r="BG233" s="517"/>
      <c r="BH233" s="517"/>
      <c r="BI233" s="517"/>
      <c r="BJ233" s="517"/>
      <c r="BK233" s="517"/>
      <c r="BL233" s="517"/>
      <c r="BM233" s="517"/>
      <c r="BN233" s="517"/>
      <c r="BO233" s="517"/>
      <c r="BP233" s="517"/>
      <c r="BQ233" s="517"/>
      <c r="BR233" s="517"/>
      <c r="BS233" s="517"/>
      <c r="BT233" s="517"/>
      <c r="BU233" s="517"/>
      <c r="BV233" s="517"/>
      <c r="BW233" s="517"/>
      <c r="BX233" s="517"/>
      <c r="BY233" s="518"/>
      <c r="BZ233" s="13"/>
    </row>
    <row r="234" spans="1:78" ht="12.75" hidden="1" customHeight="1">
      <c r="A234" s="414"/>
      <c r="B234" s="415"/>
      <c r="C234" s="415"/>
      <c r="D234" s="415"/>
      <c r="E234" s="415"/>
      <c r="F234" s="415"/>
      <c r="G234" s="415"/>
      <c r="H234" s="415"/>
      <c r="I234" s="415"/>
      <c r="J234" s="415"/>
      <c r="K234" s="415"/>
      <c r="L234" s="415"/>
      <c r="M234" s="416"/>
      <c r="N234" s="422"/>
      <c r="O234" s="423"/>
      <c r="P234" s="423"/>
      <c r="Q234" s="423"/>
      <c r="R234" s="423"/>
      <c r="S234" s="423"/>
      <c r="T234" s="423"/>
      <c r="U234" s="423"/>
      <c r="V234" s="423"/>
      <c r="W234" s="423"/>
      <c r="X234" s="423"/>
      <c r="Y234" s="423"/>
      <c r="Z234" s="423"/>
      <c r="AA234" s="526"/>
      <c r="AB234" s="468"/>
      <c r="AC234" s="469"/>
      <c r="AD234" s="469"/>
      <c r="AE234" s="469"/>
      <c r="AF234" s="469"/>
      <c r="AG234" s="469"/>
      <c r="AH234" s="469"/>
      <c r="AI234" s="386"/>
      <c r="AJ234" s="354"/>
      <c r="AK234" s="354"/>
      <c r="AL234" s="354"/>
      <c r="AM234" s="354"/>
      <c r="AN234" s="354"/>
      <c r="AO234" s="354"/>
      <c r="AP234" s="387"/>
      <c r="AQ234" s="411" t="s">
        <v>24</v>
      </c>
      <c r="AR234" s="412"/>
      <c r="AS234" s="412"/>
      <c r="AT234" s="412"/>
      <c r="AU234" s="412"/>
      <c r="AV234" s="412"/>
      <c r="AW234" s="412"/>
      <c r="AX234" s="412"/>
      <c r="AY234" s="412"/>
      <c r="AZ234" s="412"/>
      <c r="BA234" s="413"/>
      <c r="BB234" s="519"/>
      <c r="BC234" s="520"/>
      <c r="BD234" s="520"/>
      <c r="BE234" s="520"/>
      <c r="BF234" s="520"/>
      <c r="BG234" s="520"/>
      <c r="BH234" s="520"/>
      <c r="BI234" s="520"/>
      <c r="BJ234" s="520"/>
      <c r="BK234" s="520"/>
      <c r="BL234" s="520"/>
      <c r="BM234" s="520"/>
      <c r="BN234" s="520"/>
      <c r="BO234" s="520"/>
      <c r="BP234" s="520"/>
      <c r="BQ234" s="520"/>
      <c r="BR234" s="520"/>
      <c r="BS234" s="520"/>
      <c r="BT234" s="520"/>
      <c r="BU234" s="520"/>
      <c r="BV234" s="520"/>
      <c r="BW234" s="520"/>
      <c r="BX234" s="520"/>
      <c r="BY234" s="521"/>
      <c r="BZ234" s="13"/>
    </row>
    <row r="235" spans="1:78" ht="12.75" hidden="1" customHeight="1">
      <c r="A235" s="417"/>
      <c r="B235" s="418"/>
      <c r="C235" s="418"/>
      <c r="D235" s="418"/>
      <c r="E235" s="418"/>
      <c r="F235" s="418"/>
      <c r="G235" s="418"/>
      <c r="H235" s="418"/>
      <c r="I235" s="418"/>
      <c r="J235" s="418"/>
      <c r="K235" s="418"/>
      <c r="L235" s="418"/>
      <c r="M235" s="419"/>
      <c r="N235" s="424"/>
      <c r="O235" s="425"/>
      <c r="P235" s="425"/>
      <c r="Q235" s="425"/>
      <c r="R235" s="425"/>
      <c r="S235" s="425"/>
      <c r="T235" s="425"/>
      <c r="U235" s="425"/>
      <c r="V235" s="425"/>
      <c r="W235" s="425"/>
      <c r="X235" s="425"/>
      <c r="Y235" s="425"/>
      <c r="Z235" s="425"/>
      <c r="AA235" s="527"/>
      <c r="AB235" s="470"/>
      <c r="AC235" s="471"/>
      <c r="AD235" s="471"/>
      <c r="AE235" s="471"/>
      <c r="AF235" s="471"/>
      <c r="AG235" s="471"/>
      <c r="AH235" s="471"/>
      <c r="AI235" s="373"/>
      <c r="AJ235" s="355"/>
      <c r="AK235" s="355"/>
      <c r="AL235" s="355"/>
      <c r="AM235" s="355"/>
      <c r="AN235" s="355"/>
      <c r="AO235" s="355"/>
      <c r="AP235" s="374"/>
      <c r="AQ235" s="417"/>
      <c r="AR235" s="418"/>
      <c r="AS235" s="418"/>
      <c r="AT235" s="418"/>
      <c r="AU235" s="418"/>
      <c r="AV235" s="418"/>
      <c r="AW235" s="418"/>
      <c r="AX235" s="418"/>
      <c r="AY235" s="418"/>
      <c r="AZ235" s="418"/>
      <c r="BA235" s="419"/>
      <c r="BB235" s="522"/>
      <c r="BC235" s="523"/>
      <c r="BD235" s="523"/>
      <c r="BE235" s="523"/>
      <c r="BF235" s="523"/>
      <c r="BG235" s="523"/>
      <c r="BH235" s="523"/>
      <c r="BI235" s="523"/>
      <c r="BJ235" s="523"/>
      <c r="BK235" s="523"/>
      <c r="BL235" s="523"/>
      <c r="BM235" s="523"/>
      <c r="BN235" s="523"/>
      <c r="BO235" s="523"/>
      <c r="BP235" s="523"/>
      <c r="BQ235" s="523"/>
      <c r="BR235" s="523"/>
      <c r="BS235" s="523"/>
      <c r="BT235" s="523"/>
      <c r="BU235" s="523"/>
      <c r="BV235" s="523"/>
      <c r="BW235" s="523"/>
      <c r="BX235" s="523"/>
      <c r="BY235" s="524"/>
      <c r="BZ235" s="13"/>
    </row>
    <row r="236" spans="1:78" ht="14.25" hidden="1" customHeight="1">
      <c r="A236" s="487" t="s">
        <v>72</v>
      </c>
      <c r="B236" s="487"/>
      <c r="C236" s="487"/>
      <c r="D236" s="487"/>
      <c r="E236" s="487"/>
      <c r="F236" s="487"/>
      <c r="G236" s="487"/>
      <c r="H236" s="487"/>
      <c r="I236" s="487"/>
      <c r="J236" s="487"/>
      <c r="K236" s="487"/>
      <c r="L236" s="487"/>
      <c r="M236" s="487"/>
      <c r="N236" s="487"/>
      <c r="O236" s="487"/>
      <c r="P236" s="487"/>
      <c r="Q236" s="487"/>
      <c r="R236" s="487"/>
      <c r="S236" s="487"/>
      <c r="T236" s="487"/>
      <c r="U236" s="487"/>
      <c r="V236" s="487"/>
      <c r="W236" s="487"/>
      <c r="X236" s="487"/>
      <c r="Y236" s="487"/>
      <c r="Z236" s="487"/>
      <c r="AA236" s="487"/>
      <c r="AB236" s="487"/>
      <c r="AC236" s="487"/>
      <c r="AD236" s="487"/>
      <c r="AE236" s="487"/>
      <c r="AF236" s="487"/>
      <c r="AG236" s="487"/>
      <c r="AH236" s="487"/>
      <c r="AI236" s="487"/>
      <c r="AJ236" s="487"/>
      <c r="AK236" s="487"/>
      <c r="AL236" s="487"/>
      <c r="AM236" s="487"/>
      <c r="AN236" s="487"/>
      <c r="AO236" s="487"/>
      <c r="AP236" s="487"/>
      <c r="AQ236" s="487"/>
      <c r="AR236" s="487"/>
      <c r="AS236" s="487"/>
      <c r="AT236" s="487"/>
      <c r="AU236" s="487"/>
      <c r="AV236" s="487"/>
      <c r="AW236" s="487"/>
      <c r="AX236" s="487"/>
      <c r="AY236" s="487"/>
      <c r="AZ236" s="487"/>
      <c r="BA236" s="487"/>
      <c r="BB236" s="487"/>
      <c r="BC236" s="487"/>
      <c r="BD236" s="487"/>
      <c r="BE236" s="487"/>
      <c r="BF236" s="487"/>
      <c r="BG236" s="487"/>
      <c r="BH236" s="487"/>
      <c r="BI236" s="487"/>
      <c r="BJ236" s="487"/>
      <c r="BK236" s="487"/>
      <c r="BL236" s="487"/>
      <c r="BM236" s="487"/>
      <c r="BN236" s="487"/>
      <c r="BO236" s="487"/>
      <c r="BP236" s="487"/>
      <c r="BQ236" s="487"/>
      <c r="BR236" s="487"/>
      <c r="BS236" s="487"/>
      <c r="BT236" s="487"/>
      <c r="BU236" s="487"/>
      <c r="BV236" s="487"/>
      <c r="BW236" s="487"/>
      <c r="BX236" s="487"/>
      <c r="BY236" s="487"/>
      <c r="BZ236" s="13"/>
    </row>
    <row r="237" spans="1:78" ht="14.25" hidden="1" customHeight="1">
      <c r="A237" s="515" t="s">
        <v>27</v>
      </c>
      <c r="B237" s="515"/>
      <c r="C237" s="515"/>
      <c r="D237" s="515"/>
      <c r="E237" s="515"/>
      <c r="F237" s="515"/>
      <c r="G237" s="515"/>
      <c r="H237" s="515"/>
      <c r="I237" s="515"/>
      <c r="J237" s="515"/>
      <c r="K237" s="515"/>
      <c r="L237" s="515"/>
      <c r="M237" s="515"/>
      <c r="N237" s="515"/>
      <c r="O237" s="515"/>
      <c r="P237" s="515"/>
      <c r="Q237" s="515"/>
      <c r="R237" s="515"/>
      <c r="S237" s="515"/>
      <c r="T237" s="515"/>
      <c r="U237" s="515"/>
      <c r="V237" s="515"/>
      <c r="W237" s="515"/>
      <c r="X237" s="515"/>
      <c r="Y237" s="515"/>
      <c r="Z237" s="515"/>
      <c r="AA237" s="515"/>
      <c r="AB237" s="515"/>
      <c r="AC237" s="515"/>
      <c r="AD237" s="515"/>
      <c r="AE237" s="515"/>
      <c r="AF237" s="515"/>
      <c r="AG237" s="515"/>
      <c r="AH237" s="515"/>
      <c r="AI237" s="515"/>
      <c r="AJ237" s="515"/>
      <c r="AK237" s="515"/>
      <c r="AL237" s="515"/>
      <c r="AM237" s="515"/>
      <c r="AN237" s="515"/>
      <c r="AO237" s="515"/>
      <c r="AP237" s="515"/>
      <c r="AQ237" s="515"/>
      <c r="AR237" s="515"/>
      <c r="AS237" s="515"/>
      <c r="AT237" s="515"/>
      <c r="AU237" s="515"/>
      <c r="AV237" s="515"/>
      <c r="AW237" s="515"/>
      <c r="AX237" s="515"/>
      <c r="AY237" s="515"/>
      <c r="AZ237" s="515"/>
      <c r="BA237" s="515"/>
      <c r="BB237" s="515"/>
      <c r="BC237" s="515"/>
      <c r="BD237" s="515"/>
      <c r="BE237" s="515"/>
      <c r="BF237" s="515"/>
      <c r="BG237" s="515"/>
      <c r="BH237" s="515"/>
      <c r="BI237" s="515"/>
      <c r="BJ237" s="515"/>
      <c r="BK237" s="515"/>
      <c r="BL237" s="515"/>
      <c r="BM237" s="515"/>
      <c r="BN237" s="515"/>
      <c r="BO237" s="515"/>
      <c r="BP237" s="515"/>
      <c r="BQ237" s="515"/>
      <c r="BR237" s="515"/>
      <c r="BS237" s="515"/>
      <c r="BT237" s="515"/>
      <c r="BU237" s="515"/>
      <c r="BV237" s="515"/>
      <c r="BW237" s="515"/>
      <c r="BX237" s="515"/>
      <c r="BY237" s="515"/>
      <c r="BZ237" s="13"/>
    </row>
    <row r="238" spans="1:78" ht="8.25" hidden="1" customHeight="1">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c r="AV238" s="37"/>
      <c r="AW238" s="37"/>
      <c r="AX238" s="37"/>
      <c r="AY238" s="37"/>
      <c r="AZ238" s="37"/>
      <c r="BA238" s="37"/>
      <c r="BB238" s="37"/>
      <c r="BC238" s="37"/>
      <c r="BD238" s="37"/>
      <c r="BE238" s="37"/>
      <c r="BF238" s="37"/>
      <c r="BG238" s="37"/>
      <c r="BH238" s="37"/>
      <c r="BI238" s="37"/>
      <c r="BJ238" s="37"/>
      <c r="BK238" s="37"/>
      <c r="BL238" s="37"/>
      <c r="BM238" s="37"/>
      <c r="BN238" s="37"/>
      <c r="BO238" s="37"/>
      <c r="BP238" s="37"/>
      <c r="BQ238" s="37"/>
      <c r="BR238" s="37"/>
      <c r="BS238" s="37"/>
      <c r="BT238" s="37"/>
      <c r="BU238" s="37"/>
      <c r="BV238" s="37"/>
      <c r="BW238" s="37"/>
      <c r="BX238" s="37"/>
      <c r="BY238" s="37"/>
      <c r="BZ238" s="13"/>
    </row>
    <row r="239" spans="1:78" ht="8.25" customHeight="1">
      <c r="A239" s="426" t="s">
        <v>211</v>
      </c>
      <c r="B239" s="426"/>
      <c r="C239" s="426"/>
      <c r="D239" s="426"/>
      <c r="E239" s="426"/>
      <c r="F239" s="426"/>
      <c r="G239" s="426"/>
      <c r="H239" s="426"/>
      <c r="I239" s="426"/>
      <c r="J239" s="426"/>
      <c r="K239" s="426"/>
      <c r="L239" s="426"/>
      <c r="M239" s="426"/>
      <c r="N239" s="426"/>
      <c r="O239" s="426"/>
      <c r="P239" s="426"/>
      <c r="Q239" s="426"/>
      <c r="R239" s="426"/>
      <c r="S239" s="426"/>
      <c r="T239" s="426"/>
      <c r="U239" s="426"/>
      <c r="V239" s="426"/>
      <c r="W239" s="426"/>
      <c r="X239" s="426"/>
      <c r="Y239" s="426"/>
      <c r="Z239" s="426"/>
      <c r="AA239" s="426"/>
      <c r="AB239" s="426"/>
      <c r="AC239" s="426"/>
      <c r="AD239" s="426"/>
      <c r="AE239" s="426"/>
      <c r="AF239" s="25"/>
      <c r="AG239" s="35"/>
      <c r="AH239" s="35"/>
      <c r="AI239" s="35"/>
      <c r="AJ239" s="35"/>
      <c r="AK239" s="35"/>
      <c r="AL239" s="35"/>
      <c r="AM239" s="35"/>
      <c r="AN239" s="35"/>
      <c r="AO239" s="35"/>
      <c r="AP239" s="35"/>
      <c r="AQ239" s="35"/>
      <c r="AR239" s="35"/>
      <c r="AS239" s="35"/>
      <c r="AT239" s="35"/>
      <c r="AU239" s="35"/>
      <c r="AV239" s="35"/>
      <c r="AW239" s="35"/>
      <c r="AX239" s="35"/>
      <c r="AY239" s="36"/>
      <c r="AZ239" s="36"/>
      <c r="BA239" s="36"/>
      <c r="BB239" s="36"/>
      <c r="BC239" s="36"/>
      <c r="BD239" s="36"/>
      <c r="BE239" s="36"/>
      <c r="BF239" s="36"/>
      <c r="BG239" s="36"/>
      <c r="BH239" s="36"/>
      <c r="BI239" s="25"/>
      <c r="BJ239" s="35"/>
      <c r="BK239" s="35"/>
      <c r="BL239" s="35"/>
      <c r="BM239" s="35"/>
      <c r="BN239" s="35"/>
      <c r="BO239" s="35"/>
      <c r="BP239" s="35"/>
      <c r="BQ239" s="35"/>
      <c r="BR239" s="35"/>
      <c r="BS239" s="35"/>
      <c r="BT239" s="35"/>
      <c r="BU239" s="35"/>
      <c r="BV239" s="35"/>
      <c r="BW239" s="35"/>
      <c r="BX239" s="35"/>
      <c r="BY239" s="35"/>
      <c r="BZ239" s="13"/>
    </row>
    <row r="240" spans="1:78" ht="8.25" customHeight="1">
      <c r="A240" s="426"/>
      <c r="B240" s="426"/>
      <c r="C240" s="426"/>
      <c r="D240" s="426"/>
      <c r="E240" s="426"/>
      <c r="F240" s="426"/>
      <c r="G240" s="426"/>
      <c r="H240" s="426"/>
      <c r="I240" s="426"/>
      <c r="J240" s="426"/>
      <c r="K240" s="426"/>
      <c r="L240" s="426"/>
      <c r="M240" s="426"/>
      <c r="N240" s="426"/>
      <c r="O240" s="426"/>
      <c r="P240" s="426"/>
      <c r="Q240" s="426"/>
      <c r="R240" s="426"/>
      <c r="S240" s="426"/>
      <c r="T240" s="426"/>
      <c r="U240" s="426"/>
      <c r="V240" s="426"/>
      <c r="W240" s="426"/>
      <c r="X240" s="426"/>
      <c r="Y240" s="426"/>
      <c r="Z240" s="426"/>
      <c r="AA240" s="426"/>
      <c r="AB240" s="426"/>
      <c r="AC240" s="426"/>
      <c r="AD240" s="426"/>
      <c r="AE240" s="426"/>
      <c r="AF240" s="25"/>
      <c r="AG240" s="35"/>
      <c r="AH240" s="35"/>
      <c r="AI240" s="35"/>
      <c r="AJ240" s="35"/>
      <c r="AK240" s="35"/>
      <c r="AL240" s="35"/>
      <c r="AM240" s="35"/>
      <c r="AN240" s="35"/>
      <c r="AO240" s="35"/>
      <c r="AP240" s="35"/>
      <c r="AQ240" s="35"/>
      <c r="AR240" s="35"/>
      <c r="AS240" s="35"/>
      <c r="AT240" s="35"/>
      <c r="AU240" s="35"/>
      <c r="AV240" s="35"/>
      <c r="AW240" s="35"/>
      <c r="AX240" s="35"/>
      <c r="AY240" s="36"/>
      <c r="AZ240" s="36"/>
      <c r="BA240" s="36"/>
      <c r="BB240" s="36"/>
      <c r="BC240" s="36"/>
      <c r="BD240" s="36"/>
      <c r="BE240" s="36"/>
      <c r="BF240" s="36"/>
      <c r="BG240" s="36"/>
      <c r="BH240" s="36"/>
      <c r="BI240" s="25"/>
      <c r="BJ240" s="35"/>
      <c r="BK240" s="35"/>
      <c r="BL240" s="35"/>
      <c r="BM240" s="35"/>
      <c r="BN240" s="35"/>
      <c r="BO240" s="35"/>
      <c r="BP240" s="35"/>
      <c r="BQ240" s="35"/>
      <c r="BR240" s="35"/>
      <c r="BS240" s="35"/>
      <c r="BT240" s="35"/>
      <c r="BU240" s="35"/>
      <c r="BV240" s="35"/>
      <c r="BW240" s="35"/>
      <c r="BX240" s="35"/>
      <c r="BY240" s="35"/>
      <c r="BZ240" s="13"/>
    </row>
    <row r="241" spans="1:78" ht="8.25" customHeight="1">
      <c r="A241" s="426"/>
      <c r="B241" s="426"/>
      <c r="C241" s="426"/>
      <c r="D241" s="426"/>
      <c r="E241" s="426"/>
      <c r="F241" s="426"/>
      <c r="G241" s="426"/>
      <c r="H241" s="426"/>
      <c r="I241" s="426"/>
      <c r="J241" s="426"/>
      <c r="K241" s="426"/>
      <c r="L241" s="426"/>
      <c r="M241" s="426"/>
      <c r="N241" s="426"/>
      <c r="O241" s="426"/>
      <c r="P241" s="426"/>
      <c r="Q241" s="426"/>
      <c r="R241" s="426"/>
      <c r="S241" s="426"/>
      <c r="T241" s="426"/>
      <c r="U241" s="426"/>
      <c r="V241" s="426"/>
      <c r="W241" s="426"/>
      <c r="X241" s="426"/>
      <c r="Y241" s="426"/>
      <c r="Z241" s="426"/>
      <c r="AA241" s="426"/>
      <c r="AB241" s="426"/>
      <c r="AC241" s="426"/>
      <c r="AD241" s="426"/>
      <c r="AE241" s="426"/>
      <c r="AF241" s="25"/>
      <c r="AG241" s="35"/>
      <c r="AH241" s="35"/>
      <c r="AI241" s="35"/>
      <c r="AJ241" s="35"/>
      <c r="AK241" s="35"/>
      <c r="AL241" s="35"/>
      <c r="AM241" s="35"/>
      <c r="AN241" s="35"/>
      <c r="AO241" s="35"/>
      <c r="AP241" s="35"/>
      <c r="AQ241" s="35"/>
      <c r="AR241" s="35"/>
      <c r="AS241" s="35"/>
      <c r="AT241" s="35"/>
      <c r="AU241" s="35"/>
      <c r="AV241" s="35"/>
      <c r="AW241" s="35"/>
      <c r="AX241" s="35"/>
      <c r="AY241" s="36"/>
      <c r="AZ241" s="36"/>
      <c r="BA241" s="36"/>
      <c r="BB241" s="36"/>
      <c r="BC241" s="36"/>
      <c r="BD241" s="36"/>
      <c r="BE241" s="36"/>
      <c r="BF241" s="36"/>
      <c r="BG241" s="36"/>
      <c r="BH241" s="36"/>
      <c r="BI241" s="25"/>
      <c r="BJ241" s="35"/>
      <c r="BK241" s="35"/>
      <c r="BL241" s="35"/>
      <c r="BM241" s="35"/>
      <c r="BN241" s="35"/>
      <c r="BO241" s="35"/>
      <c r="BP241" s="35"/>
      <c r="BQ241" s="35"/>
      <c r="BR241" s="35"/>
      <c r="BS241" s="35"/>
      <c r="BT241" s="35"/>
      <c r="BU241" s="35"/>
      <c r="BV241" s="35"/>
      <c r="BW241" s="35"/>
      <c r="BX241" s="35"/>
      <c r="BY241" s="35"/>
      <c r="BZ241" s="13"/>
    </row>
    <row r="242" spans="1:78" ht="8.25" customHeight="1">
      <c r="A242" s="488" t="s">
        <v>208</v>
      </c>
      <c r="B242" s="489"/>
      <c r="C242" s="489"/>
      <c r="D242" s="489"/>
      <c r="E242" s="489"/>
      <c r="F242" s="489"/>
      <c r="G242" s="489"/>
      <c r="H242" s="489"/>
      <c r="I242" s="489"/>
      <c r="J242" s="489"/>
      <c r="K242" s="489"/>
      <c r="L242" s="489"/>
      <c r="M242" s="489"/>
      <c r="N242" s="489"/>
      <c r="O242" s="489"/>
      <c r="P242" s="489"/>
      <c r="Q242" s="489"/>
      <c r="R242" s="489"/>
      <c r="S242" s="489"/>
      <c r="T242" s="489"/>
      <c r="U242" s="489"/>
      <c r="V242" s="489"/>
      <c r="W242" s="489"/>
      <c r="X242" s="489"/>
      <c r="Y242" s="489"/>
      <c r="Z242" s="489"/>
      <c r="AA242" s="489"/>
      <c r="AB242" s="489"/>
      <c r="AC242" s="489"/>
      <c r="AD242" s="489"/>
      <c r="AE242" s="489"/>
      <c r="AF242" s="489"/>
      <c r="AG242" s="489"/>
      <c r="AH242" s="489"/>
      <c r="AI242" s="489"/>
      <c r="AJ242" s="489"/>
      <c r="AK242" s="489"/>
      <c r="AL242" s="489"/>
      <c r="AM242" s="489"/>
      <c r="AN242" s="489"/>
      <c r="AO242" s="489"/>
      <c r="AP242" s="489"/>
      <c r="AQ242" s="489"/>
      <c r="AR242" s="489"/>
      <c r="AS242" s="489"/>
      <c r="AT242" s="489"/>
      <c r="AU242" s="489"/>
      <c r="AV242" s="489"/>
      <c r="AW242" s="489"/>
      <c r="AX242" s="489"/>
      <c r="AY242" s="489"/>
      <c r="AZ242" s="489"/>
      <c r="BA242" s="489"/>
      <c r="BB242" s="489"/>
      <c r="BC242" s="489"/>
      <c r="BD242" s="489"/>
      <c r="BE242" s="489"/>
      <c r="BF242" s="489"/>
      <c r="BG242" s="489"/>
      <c r="BH242" s="489"/>
      <c r="BI242" s="489"/>
      <c r="BJ242" s="489"/>
      <c r="BK242" s="489"/>
      <c r="BL242" s="489"/>
      <c r="BM242" s="489"/>
      <c r="BN242" s="489"/>
      <c r="BO242" s="489"/>
      <c r="BP242" s="489"/>
      <c r="BQ242" s="489"/>
      <c r="BR242" s="489"/>
      <c r="BS242" s="489"/>
      <c r="BT242" s="489"/>
      <c r="BU242" s="489"/>
      <c r="BV242" s="489"/>
      <c r="BW242" s="489"/>
      <c r="BX242" s="489"/>
      <c r="BY242" s="490"/>
      <c r="BZ242" s="13"/>
    </row>
    <row r="243" spans="1:78" ht="8.25" customHeight="1">
      <c r="A243" s="491"/>
      <c r="B243" s="492"/>
      <c r="C243" s="492"/>
      <c r="D243" s="492"/>
      <c r="E243" s="492"/>
      <c r="F243" s="492"/>
      <c r="G243" s="492"/>
      <c r="H243" s="492"/>
      <c r="I243" s="492"/>
      <c r="J243" s="492"/>
      <c r="K243" s="492"/>
      <c r="L243" s="492"/>
      <c r="M243" s="492"/>
      <c r="N243" s="492"/>
      <c r="O243" s="492"/>
      <c r="P243" s="492"/>
      <c r="Q243" s="492"/>
      <c r="R243" s="492"/>
      <c r="S243" s="492"/>
      <c r="T243" s="492"/>
      <c r="U243" s="492"/>
      <c r="V243" s="492"/>
      <c r="W243" s="492"/>
      <c r="X243" s="492"/>
      <c r="Y243" s="492"/>
      <c r="Z243" s="492"/>
      <c r="AA243" s="492"/>
      <c r="AB243" s="492"/>
      <c r="AC243" s="492"/>
      <c r="AD243" s="492"/>
      <c r="AE243" s="492"/>
      <c r="AF243" s="492"/>
      <c r="AG243" s="492"/>
      <c r="AH243" s="492"/>
      <c r="AI243" s="492"/>
      <c r="AJ243" s="492"/>
      <c r="AK243" s="492"/>
      <c r="AL243" s="492"/>
      <c r="AM243" s="492"/>
      <c r="AN243" s="492"/>
      <c r="AO243" s="492"/>
      <c r="AP243" s="492"/>
      <c r="AQ243" s="492"/>
      <c r="AR243" s="492"/>
      <c r="AS243" s="492"/>
      <c r="AT243" s="492"/>
      <c r="AU243" s="492"/>
      <c r="AV243" s="492"/>
      <c r="AW243" s="492"/>
      <c r="AX243" s="492"/>
      <c r="AY243" s="492"/>
      <c r="AZ243" s="492"/>
      <c r="BA243" s="492"/>
      <c r="BB243" s="492"/>
      <c r="BC243" s="492"/>
      <c r="BD243" s="492"/>
      <c r="BE243" s="492"/>
      <c r="BF243" s="492"/>
      <c r="BG243" s="492"/>
      <c r="BH243" s="492"/>
      <c r="BI243" s="492"/>
      <c r="BJ243" s="492"/>
      <c r="BK243" s="492"/>
      <c r="BL243" s="492"/>
      <c r="BM243" s="492"/>
      <c r="BN243" s="492"/>
      <c r="BO243" s="492"/>
      <c r="BP243" s="492"/>
      <c r="BQ243" s="492"/>
      <c r="BR243" s="492"/>
      <c r="BS243" s="492"/>
      <c r="BT243" s="492"/>
      <c r="BU243" s="492"/>
      <c r="BV243" s="492"/>
      <c r="BW243" s="492"/>
      <c r="BX243" s="492"/>
      <c r="BY243" s="493"/>
      <c r="BZ243" s="13"/>
    </row>
    <row r="244" spans="1:78" ht="8.25" customHeight="1">
      <c r="A244" s="491"/>
      <c r="B244" s="492"/>
      <c r="C244" s="492"/>
      <c r="D244" s="492"/>
      <c r="E244" s="492"/>
      <c r="F244" s="492"/>
      <c r="G244" s="492"/>
      <c r="H244" s="492"/>
      <c r="I244" s="492"/>
      <c r="J244" s="492"/>
      <c r="K244" s="492"/>
      <c r="L244" s="492"/>
      <c r="M244" s="492"/>
      <c r="N244" s="492"/>
      <c r="O244" s="492"/>
      <c r="P244" s="492"/>
      <c r="Q244" s="492"/>
      <c r="R244" s="492"/>
      <c r="S244" s="492"/>
      <c r="T244" s="492"/>
      <c r="U244" s="492"/>
      <c r="V244" s="492"/>
      <c r="W244" s="492"/>
      <c r="X244" s="492"/>
      <c r="Y244" s="492"/>
      <c r="Z244" s="492"/>
      <c r="AA244" s="492"/>
      <c r="AB244" s="492"/>
      <c r="AC244" s="492"/>
      <c r="AD244" s="492"/>
      <c r="AE244" s="492"/>
      <c r="AF244" s="492"/>
      <c r="AG244" s="492"/>
      <c r="AH244" s="492"/>
      <c r="AI244" s="492"/>
      <c r="AJ244" s="492"/>
      <c r="AK244" s="492"/>
      <c r="AL244" s="492"/>
      <c r="AM244" s="492"/>
      <c r="AN244" s="492"/>
      <c r="AO244" s="492"/>
      <c r="AP244" s="492"/>
      <c r="AQ244" s="492"/>
      <c r="AR244" s="492"/>
      <c r="AS244" s="492"/>
      <c r="AT244" s="492"/>
      <c r="AU244" s="492"/>
      <c r="AV244" s="492"/>
      <c r="AW244" s="492"/>
      <c r="AX244" s="492"/>
      <c r="AY244" s="492"/>
      <c r="AZ244" s="492"/>
      <c r="BA244" s="492"/>
      <c r="BB244" s="492"/>
      <c r="BC244" s="492"/>
      <c r="BD244" s="492"/>
      <c r="BE244" s="492"/>
      <c r="BF244" s="492"/>
      <c r="BG244" s="492"/>
      <c r="BH244" s="492"/>
      <c r="BI244" s="492"/>
      <c r="BJ244" s="492"/>
      <c r="BK244" s="492"/>
      <c r="BL244" s="492"/>
      <c r="BM244" s="492"/>
      <c r="BN244" s="492"/>
      <c r="BO244" s="492"/>
      <c r="BP244" s="492"/>
      <c r="BQ244" s="492"/>
      <c r="BR244" s="492"/>
      <c r="BS244" s="492"/>
      <c r="BT244" s="492"/>
      <c r="BU244" s="492"/>
      <c r="BV244" s="492"/>
      <c r="BW244" s="492"/>
      <c r="BX244" s="492"/>
      <c r="BY244" s="493"/>
      <c r="BZ244" s="13"/>
    </row>
    <row r="245" spans="1:78" ht="8.25" customHeight="1">
      <c r="A245" s="491"/>
      <c r="B245" s="492"/>
      <c r="C245" s="492"/>
      <c r="D245" s="492"/>
      <c r="E245" s="492"/>
      <c r="F245" s="492"/>
      <c r="G245" s="492"/>
      <c r="H245" s="492"/>
      <c r="I245" s="492"/>
      <c r="J245" s="492"/>
      <c r="K245" s="492"/>
      <c r="L245" s="492"/>
      <c r="M245" s="492"/>
      <c r="N245" s="492"/>
      <c r="O245" s="492"/>
      <c r="P245" s="492"/>
      <c r="Q245" s="492"/>
      <c r="R245" s="492"/>
      <c r="S245" s="492"/>
      <c r="T245" s="492"/>
      <c r="U245" s="492"/>
      <c r="V245" s="492"/>
      <c r="W245" s="492"/>
      <c r="X245" s="492"/>
      <c r="Y245" s="492"/>
      <c r="Z245" s="492"/>
      <c r="AA245" s="492"/>
      <c r="AB245" s="492"/>
      <c r="AC245" s="492"/>
      <c r="AD245" s="492"/>
      <c r="AE245" s="492"/>
      <c r="AF245" s="492"/>
      <c r="AG245" s="492"/>
      <c r="AH245" s="492"/>
      <c r="AI245" s="492"/>
      <c r="AJ245" s="492"/>
      <c r="AK245" s="492"/>
      <c r="AL245" s="492"/>
      <c r="AM245" s="492"/>
      <c r="AN245" s="492"/>
      <c r="AO245" s="492"/>
      <c r="AP245" s="492"/>
      <c r="AQ245" s="492"/>
      <c r="AR245" s="492"/>
      <c r="AS245" s="492"/>
      <c r="AT245" s="492"/>
      <c r="AU245" s="492"/>
      <c r="AV245" s="492"/>
      <c r="AW245" s="492"/>
      <c r="AX245" s="492"/>
      <c r="AY245" s="492"/>
      <c r="AZ245" s="492"/>
      <c r="BA245" s="492"/>
      <c r="BB245" s="492"/>
      <c r="BC245" s="492"/>
      <c r="BD245" s="492"/>
      <c r="BE245" s="492"/>
      <c r="BF245" s="492"/>
      <c r="BG245" s="492"/>
      <c r="BH245" s="492"/>
      <c r="BI245" s="492"/>
      <c r="BJ245" s="492"/>
      <c r="BK245" s="492"/>
      <c r="BL245" s="492"/>
      <c r="BM245" s="492"/>
      <c r="BN245" s="492"/>
      <c r="BO245" s="492"/>
      <c r="BP245" s="492"/>
      <c r="BQ245" s="492"/>
      <c r="BR245" s="492"/>
      <c r="BS245" s="492"/>
      <c r="BT245" s="492"/>
      <c r="BU245" s="492"/>
      <c r="BV245" s="492"/>
      <c r="BW245" s="492"/>
      <c r="BX245" s="492"/>
      <c r="BY245" s="493"/>
      <c r="BZ245" s="13"/>
    </row>
    <row r="246" spans="1:78" ht="8.25" customHeight="1">
      <c r="A246" s="491"/>
      <c r="B246" s="492"/>
      <c r="C246" s="492"/>
      <c r="D246" s="492"/>
      <c r="E246" s="492"/>
      <c r="F246" s="492"/>
      <c r="G246" s="492"/>
      <c r="H246" s="492"/>
      <c r="I246" s="492"/>
      <c r="J246" s="492"/>
      <c r="K246" s="492"/>
      <c r="L246" s="492"/>
      <c r="M246" s="492"/>
      <c r="N246" s="492"/>
      <c r="O246" s="492"/>
      <c r="P246" s="492"/>
      <c r="Q246" s="492"/>
      <c r="R246" s="492"/>
      <c r="S246" s="492"/>
      <c r="T246" s="492"/>
      <c r="U246" s="492"/>
      <c r="V246" s="492"/>
      <c r="W246" s="492"/>
      <c r="X246" s="492"/>
      <c r="Y246" s="492"/>
      <c r="Z246" s="492"/>
      <c r="AA246" s="492"/>
      <c r="AB246" s="492"/>
      <c r="AC246" s="492"/>
      <c r="AD246" s="492"/>
      <c r="AE246" s="492"/>
      <c r="AF246" s="492"/>
      <c r="AG246" s="492"/>
      <c r="AH246" s="492"/>
      <c r="AI246" s="492"/>
      <c r="AJ246" s="492"/>
      <c r="AK246" s="492"/>
      <c r="AL246" s="492"/>
      <c r="AM246" s="492"/>
      <c r="AN246" s="492"/>
      <c r="AO246" s="492"/>
      <c r="AP246" s="492"/>
      <c r="AQ246" s="492"/>
      <c r="AR246" s="492"/>
      <c r="AS246" s="492"/>
      <c r="AT246" s="492"/>
      <c r="AU246" s="492"/>
      <c r="AV246" s="492"/>
      <c r="AW246" s="492"/>
      <c r="AX246" s="492"/>
      <c r="AY246" s="492"/>
      <c r="AZ246" s="492"/>
      <c r="BA246" s="492"/>
      <c r="BB246" s="492"/>
      <c r="BC246" s="492"/>
      <c r="BD246" s="492"/>
      <c r="BE246" s="492"/>
      <c r="BF246" s="492"/>
      <c r="BG246" s="492"/>
      <c r="BH246" s="492"/>
      <c r="BI246" s="492"/>
      <c r="BJ246" s="492"/>
      <c r="BK246" s="492"/>
      <c r="BL246" s="492"/>
      <c r="BM246" s="492"/>
      <c r="BN246" s="492"/>
      <c r="BO246" s="492"/>
      <c r="BP246" s="492"/>
      <c r="BQ246" s="492"/>
      <c r="BR246" s="492"/>
      <c r="BS246" s="492"/>
      <c r="BT246" s="492"/>
      <c r="BU246" s="492"/>
      <c r="BV246" s="492"/>
      <c r="BW246" s="492"/>
      <c r="BX246" s="492"/>
      <c r="BY246" s="493"/>
      <c r="BZ246" s="13"/>
    </row>
    <row r="247" spans="1:78" ht="8.25" customHeight="1">
      <c r="A247" s="491"/>
      <c r="B247" s="492"/>
      <c r="C247" s="492"/>
      <c r="D247" s="492"/>
      <c r="E247" s="492"/>
      <c r="F247" s="492"/>
      <c r="G247" s="492"/>
      <c r="H247" s="492"/>
      <c r="I247" s="492"/>
      <c r="J247" s="492"/>
      <c r="K247" s="492"/>
      <c r="L247" s="492"/>
      <c r="M247" s="492"/>
      <c r="N247" s="492"/>
      <c r="O247" s="492"/>
      <c r="P247" s="492"/>
      <c r="Q247" s="492"/>
      <c r="R247" s="492"/>
      <c r="S247" s="492"/>
      <c r="T247" s="492"/>
      <c r="U247" s="492"/>
      <c r="V247" s="492"/>
      <c r="W247" s="492"/>
      <c r="X247" s="492"/>
      <c r="Y247" s="492"/>
      <c r="Z247" s="492"/>
      <c r="AA247" s="492"/>
      <c r="AB247" s="492"/>
      <c r="AC247" s="492"/>
      <c r="AD247" s="492"/>
      <c r="AE247" s="492"/>
      <c r="AF247" s="492"/>
      <c r="AG247" s="492"/>
      <c r="AH247" s="492"/>
      <c r="AI247" s="492"/>
      <c r="AJ247" s="492"/>
      <c r="AK247" s="492"/>
      <c r="AL247" s="492"/>
      <c r="AM247" s="492"/>
      <c r="AN247" s="492"/>
      <c r="AO247" s="492"/>
      <c r="AP247" s="492"/>
      <c r="AQ247" s="492"/>
      <c r="AR247" s="492"/>
      <c r="AS247" s="492"/>
      <c r="AT247" s="492"/>
      <c r="AU247" s="492"/>
      <c r="AV247" s="492"/>
      <c r="AW247" s="492"/>
      <c r="AX247" s="492"/>
      <c r="AY247" s="492"/>
      <c r="AZ247" s="492"/>
      <c r="BA247" s="492"/>
      <c r="BB247" s="492"/>
      <c r="BC247" s="492"/>
      <c r="BD247" s="492"/>
      <c r="BE247" s="492"/>
      <c r="BF247" s="492"/>
      <c r="BG247" s="492"/>
      <c r="BH247" s="492"/>
      <c r="BI247" s="492"/>
      <c r="BJ247" s="492"/>
      <c r="BK247" s="492"/>
      <c r="BL247" s="492"/>
      <c r="BM247" s="492"/>
      <c r="BN247" s="492"/>
      <c r="BO247" s="492"/>
      <c r="BP247" s="492"/>
      <c r="BQ247" s="492"/>
      <c r="BR247" s="492"/>
      <c r="BS247" s="492"/>
      <c r="BT247" s="492"/>
      <c r="BU247" s="492"/>
      <c r="BV247" s="492"/>
      <c r="BW247" s="492"/>
      <c r="BX247" s="492"/>
      <c r="BY247" s="493"/>
      <c r="BZ247" s="13"/>
    </row>
    <row r="248" spans="1:78" ht="8.25" customHeight="1">
      <c r="A248" s="491"/>
      <c r="B248" s="492"/>
      <c r="C248" s="492"/>
      <c r="D248" s="492"/>
      <c r="E248" s="492"/>
      <c r="F248" s="492"/>
      <c r="G248" s="492"/>
      <c r="H248" s="492"/>
      <c r="I248" s="492"/>
      <c r="J248" s="492"/>
      <c r="K248" s="492"/>
      <c r="L248" s="492"/>
      <c r="M248" s="492"/>
      <c r="N248" s="492"/>
      <c r="O248" s="492"/>
      <c r="P248" s="492"/>
      <c r="Q248" s="492"/>
      <c r="R248" s="492"/>
      <c r="S248" s="492"/>
      <c r="T248" s="492"/>
      <c r="U248" s="492"/>
      <c r="V248" s="492"/>
      <c r="W248" s="492"/>
      <c r="X248" s="492"/>
      <c r="Y248" s="492"/>
      <c r="Z248" s="492"/>
      <c r="AA248" s="492"/>
      <c r="AB248" s="492"/>
      <c r="AC248" s="492"/>
      <c r="AD248" s="492"/>
      <c r="AE248" s="492"/>
      <c r="AF248" s="492"/>
      <c r="AG248" s="492"/>
      <c r="AH248" s="492"/>
      <c r="AI248" s="492"/>
      <c r="AJ248" s="492"/>
      <c r="AK248" s="492"/>
      <c r="AL248" s="492"/>
      <c r="AM248" s="492"/>
      <c r="AN248" s="492"/>
      <c r="AO248" s="492"/>
      <c r="AP248" s="492"/>
      <c r="AQ248" s="492"/>
      <c r="AR248" s="492"/>
      <c r="AS248" s="492"/>
      <c r="AT248" s="492"/>
      <c r="AU248" s="492"/>
      <c r="AV248" s="492"/>
      <c r="AW248" s="492"/>
      <c r="AX248" s="492"/>
      <c r="AY248" s="492"/>
      <c r="AZ248" s="492"/>
      <c r="BA248" s="492"/>
      <c r="BB248" s="492"/>
      <c r="BC248" s="492"/>
      <c r="BD248" s="492"/>
      <c r="BE248" s="492"/>
      <c r="BF248" s="492"/>
      <c r="BG248" s="492"/>
      <c r="BH248" s="492"/>
      <c r="BI248" s="492"/>
      <c r="BJ248" s="492"/>
      <c r="BK248" s="492"/>
      <c r="BL248" s="492"/>
      <c r="BM248" s="492"/>
      <c r="BN248" s="492"/>
      <c r="BO248" s="492"/>
      <c r="BP248" s="492"/>
      <c r="BQ248" s="492"/>
      <c r="BR248" s="492"/>
      <c r="BS248" s="492"/>
      <c r="BT248" s="492"/>
      <c r="BU248" s="492"/>
      <c r="BV248" s="492"/>
      <c r="BW248" s="492"/>
      <c r="BX248" s="492"/>
      <c r="BY248" s="493"/>
      <c r="BZ248" s="13"/>
    </row>
    <row r="249" spans="1:78" ht="8.25" customHeight="1">
      <c r="A249" s="491"/>
      <c r="B249" s="492"/>
      <c r="C249" s="492"/>
      <c r="D249" s="492"/>
      <c r="E249" s="492"/>
      <c r="F249" s="492"/>
      <c r="G249" s="492"/>
      <c r="H249" s="492"/>
      <c r="I249" s="492"/>
      <c r="J249" s="492"/>
      <c r="K249" s="492"/>
      <c r="L249" s="492"/>
      <c r="M249" s="492"/>
      <c r="N249" s="492"/>
      <c r="O249" s="492"/>
      <c r="P249" s="492"/>
      <c r="Q249" s="492"/>
      <c r="R249" s="492"/>
      <c r="S249" s="492"/>
      <c r="T249" s="492"/>
      <c r="U249" s="492"/>
      <c r="V249" s="492"/>
      <c r="W249" s="492"/>
      <c r="X249" s="492"/>
      <c r="Y249" s="492"/>
      <c r="Z249" s="492"/>
      <c r="AA249" s="492"/>
      <c r="AB249" s="492"/>
      <c r="AC249" s="492"/>
      <c r="AD249" s="492"/>
      <c r="AE249" s="492"/>
      <c r="AF249" s="492"/>
      <c r="AG249" s="492"/>
      <c r="AH249" s="492"/>
      <c r="AI249" s="492"/>
      <c r="AJ249" s="492"/>
      <c r="AK249" s="492"/>
      <c r="AL249" s="492"/>
      <c r="AM249" s="492"/>
      <c r="AN249" s="492"/>
      <c r="AO249" s="492"/>
      <c r="AP249" s="492"/>
      <c r="AQ249" s="492"/>
      <c r="AR249" s="492"/>
      <c r="AS249" s="492"/>
      <c r="AT249" s="492"/>
      <c r="AU249" s="492"/>
      <c r="AV249" s="492"/>
      <c r="AW249" s="492"/>
      <c r="AX249" s="492"/>
      <c r="AY249" s="492"/>
      <c r="AZ249" s="492"/>
      <c r="BA249" s="492"/>
      <c r="BB249" s="492"/>
      <c r="BC249" s="492"/>
      <c r="BD249" s="492"/>
      <c r="BE249" s="492"/>
      <c r="BF249" s="492"/>
      <c r="BG249" s="492"/>
      <c r="BH249" s="492"/>
      <c r="BI249" s="492"/>
      <c r="BJ249" s="492"/>
      <c r="BK249" s="492"/>
      <c r="BL249" s="492"/>
      <c r="BM249" s="492"/>
      <c r="BN249" s="492"/>
      <c r="BO249" s="492"/>
      <c r="BP249" s="492"/>
      <c r="BQ249" s="492"/>
      <c r="BR249" s="492"/>
      <c r="BS249" s="492"/>
      <c r="BT249" s="492"/>
      <c r="BU249" s="492"/>
      <c r="BV249" s="492"/>
      <c r="BW249" s="492"/>
      <c r="BX249" s="492"/>
      <c r="BY249" s="493"/>
      <c r="BZ249" s="13"/>
    </row>
    <row r="250" spans="1:78" ht="8.25" customHeight="1">
      <c r="A250" s="491"/>
      <c r="B250" s="492"/>
      <c r="C250" s="492"/>
      <c r="D250" s="492"/>
      <c r="E250" s="492"/>
      <c r="F250" s="492"/>
      <c r="G250" s="492"/>
      <c r="H250" s="492"/>
      <c r="I250" s="492"/>
      <c r="J250" s="492"/>
      <c r="K250" s="492"/>
      <c r="L250" s="492"/>
      <c r="M250" s="492"/>
      <c r="N250" s="492"/>
      <c r="O250" s="492"/>
      <c r="P250" s="492"/>
      <c r="Q250" s="492"/>
      <c r="R250" s="492"/>
      <c r="S250" s="492"/>
      <c r="T250" s="492"/>
      <c r="U250" s="492"/>
      <c r="V250" s="492"/>
      <c r="W250" s="492"/>
      <c r="X250" s="492"/>
      <c r="Y250" s="492"/>
      <c r="Z250" s="492"/>
      <c r="AA250" s="492"/>
      <c r="AB250" s="492"/>
      <c r="AC250" s="492"/>
      <c r="AD250" s="492"/>
      <c r="AE250" s="492"/>
      <c r="AF250" s="492"/>
      <c r="AG250" s="492"/>
      <c r="AH250" s="492"/>
      <c r="AI250" s="492"/>
      <c r="AJ250" s="492"/>
      <c r="AK250" s="492"/>
      <c r="AL250" s="492"/>
      <c r="AM250" s="492"/>
      <c r="AN250" s="492"/>
      <c r="AO250" s="492"/>
      <c r="AP250" s="492"/>
      <c r="AQ250" s="492"/>
      <c r="AR250" s="492"/>
      <c r="AS250" s="492"/>
      <c r="AT250" s="492"/>
      <c r="AU250" s="492"/>
      <c r="AV250" s="492"/>
      <c r="AW250" s="492"/>
      <c r="AX250" s="492"/>
      <c r="AY250" s="492"/>
      <c r="AZ250" s="492"/>
      <c r="BA250" s="492"/>
      <c r="BB250" s="492"/>
      <c r="BC250" s="492"/>
      <c r="BD250" s="492"/>
      <c r="BE250" s="492"/>
      <c r="BF250" s="492"/>
      <c r="BG250" s="492"/>
      <c r="BH250" s="492"/>
      <c r="BI250" s="492"/>
      <c r="BJ250" s="492"/>
      <c r="BK250" s="492"/>
      <c r="BL250" s="492"/>
      <c r="BM250" s="492"/>
      <c r="BN250" s="492"/>
      <c r="BO250" s="492"/>
      <c r="BP250" s="492"/>
      <c r="BQ250" s="492"/>
      <c r="BR250" s="492"/>
      <c r="BS250" s="492"/>
      <c r="BT250" s="492"/>
      <c r="BU250" s="492"/>
      <c r="BV250" s="492"/>
      <c r="BW250" s="492"/>
      <c r="BX250" s="492"/>
      <c r="BY250" s="493"/>
      <c r="BZ250" s="13"/>
    </row>
    <row r="251" spans="1:78" ht="8.25" customHeight="1">
      <c r="A251" s="491"/>
      <c r="B251" s="492"/>
      <c r="C251" s="492"/>
      <c r="D251" s="492"/>
      <c r="E251" s="492"/>
      <c r="F251" s="492"/>
      <c r="G251" s="492"/>
      <c r="H251" s="492"/>
      <c r="I251" s="492"/>
      <c r="J251" s="492"/>
      <c r="K251" s="492"/>
      <c r="L251" s="492"/>
      <c r="M251" s="492"/>
      <c r="N251" s="492"/>
      <c r="O251" s="492"/>
      <c r="P251" s="492"/>
      <c r="Q251" s="492"/>
      <c r="R251" s="492"/>
      <c r="S251" s="492"/>
      <c r="T251" s="492"/>
      <c r="U251" s="492"/>
      <c r="V251" s="492"/>
      <c r="W251" s="492"/>
      <c r="X251" s="492"/>
      <c r="Y251" s="492"/>
      <c r="Z251" s="492"/>
      <c r="AA251" s="492"/>
      <c r="AB251" s="492"/>
      <c r="AC251" s="492"/>
      <c r="AD251" s="492"/>
      <c r="AE251" s="492"/>
      <c r="AF251" s="492"/>
      <c r="AG251" s="492"/>
      <c r="AH251" s="492"/>
      <c r="AI251" s="492"/>
      <c r="AJ251" s="492"/>
      <c r="AK251" s="492"/>
      <c r="AL251" s="492"/>
      <c r="AM251" s="492"/>
      <c r="AN251" s="492"/>
      <c r="AO251" s="492"/>
      <c r="AP251" s="492"/>
      <c r="AQ251" s="492"/>
      <c r="AR251" s="492"/>
      <c r="AS251" s="492"/>
      <c r="AT251" s="492"/>
      <c r="AU251" s="492"/>
      <c r="AV251" s="492"/>
      <c r="AW251" s="492"/>
      <c r="AX251" s="492"/>
      <c r="AY251" s="492"/>
      <c r="AZ251" s="492"/>
      <c r="BA251" s="492"/>
      <c r="BB251" s="492"/>
      <c r="BC251" s="492"/>
      <c r="BD251" s="492"/>
      <c r="BE251" s="492"/>
      <c r="BF251" s="492"/>
      <c r="BG251" s="492"/>
      <c r="BH251" s="492"/>
      <c r="BI251" s="492"/>
      <c r="BJ251" s="492"/>
      <c r="BK251" s="492"/>
      <c r="BL251" s="492"/>
      <c r="BM251" s="492"/>
      <c r="BN251" s="492"/>
      <c r="BO251" s="492"/>
      <c r="BP251" s="492"/>
      <c r="BQ251" s="492"/>
      <c r="BR251" s="492"/>
      <c r="BS251" s="492"/>
      <c r="BT251" s="492"/>
      <c r="BU251" s="492"/>
      <c r="BV251" s="492"/>
      <c r="BW251" s="492"/>
      <c r="BX251" s="492"/>
      <c r="BY251" s="493"/>
      <c r="BZ251" s="13"/>
    </row>
    <row r="252" spans="1:78" ht="8.25" customHeight="1">
      <c r="A252" s="491"/>
      <c r="B252" s="492"/>
      <c r="C252" s="492"/>
      <c r="D252" s="492"/>
      <c r="E252" s="492"/>
      <c r="F252" s="492"/>
      <c r="G252" s="492"/>
      <c r="H252" s="492"/>
      <c r="I252" s="492"/>
      <c r="J252" s="492"/>
      <c r="K252" s="492"/>
      <c r="L252" s="492"/>
      <c r="M252" s="492"/>
      <c r="N252" s="492"/>
      <c r="O252" s="492"/>
      <c r="P252" s="492"/>
      <c r="Q252" s="492"/>
      <c r="R252" s="492"/>
      <c r="S252" s="492"/>
      <c r="T252" s="492"/>
      <c r="U252" s="492"/>
      <c r="V252" s="492"/>
      <c r="W252" s="492"/>
      <c r="X252" s="492"/>
      <c r="Y252" s="492"/>
      <c r="Z252" s="492"/>
      <c r="AA252" s="492"/>
      <c r="AB252" s="492"/>
      <c r="AC252" s="492"/>
      <c r="AD252" s="492"/>
      <c r="AE252" s="492"/>
      <c r="AF252" s="492"/>
      <c r="AG252" s="492"/>
      <c r="AH252" s="492"/>
      <c r="AI252" s="492"/>
      <c r="AJ252" s="492"/>
      <c r="AK252" s="492"/>
      <c r="AL252" s="492"/>
      <c r="AM252" s="492"/>
      <c r="AN252" s="492"/>
      <c r="AO252" s="492"/>
      <c r="AP252" s="492"/>
      <c r="AQ252" s="492"/>
      <c r="AR252" s="492"/>
      <c r="AS252" s="492"/>
      <c r="AT252" s="492"/>
      <c r="AU252" s="492"/>
      <c r="AV252" s="492"/>
      <c r="AW252" s="492"/>
      <c r="AX252" s="492"/>
      <c r="AY252" s="492"/>
      <c r="AZ252" s="492"/>
      <c r="BA252" s="492"/>
      <c r="BB252" s="492"/>
      <c r="BC252" s="492"/>
      <c r="BD252" s="492"/>
      <c r="BE252" s="492"/>
      <c r="BF252" s="492"/>
      <c r="BG252" s="492"/>
      <c r="BH252" s="492"/>
      <c r="BI252" s="492"/>
      <c r="BJ252" s="492"/>
      <c r="BK252" s="492"/>
      <c r="BL252" s="492"/>
      <c r="BM252" s="492"/>
      <c r="BN252" s="492"/>
      <c r="BO252" s="492"/>
      <c r="BP252" s="492"/>
      <c r="BQ252" s="492"/>
      <c r="BR252" s="492"/>
      <c r="BS252" s="492"/>
      <c r="BT252" s="492"/>
      <c r="BU252" s="492"/>
      <c r="BV252" s="492"/>
      <c r="BW252" s="492"/>
      <c r="BX252" s="492"/>
      <c r="BY252" s="493"/>
      <c r="BZ252" s="13"/>
    </row>
    <row r="253" spans="1:78" ht="8.25" customHeight="1">
      <c r="A253" s="491"/>
      <c r="B253" s="492"/>
      <c r="C253" s="492"/>
      <c r="D253" s="492"/>
      <c r="E253" s="492"/>
      <c r="F253" s="492"/>
      <c r="G253" s="492"/>
      <c r="H253" s="492"/>
      <c r="I253" s="492"/>
      <c r="J253" s="492"/>
      <c r="K253" s="492"/>
      <c r="L253" s="492"/>
      <c r="M253" s="492"/>
      <c r="N253" s="492"/>
      <c r="O253" s="492"/>
      <c r="P253" s="492"/>
      <c r="Q253" s="492"/>
      <c r="R253" s="492"/>
      <c r="S253" s="492"/>
      <c r="T253" s="492"/>
      <c r="U253" s="492"/>
      <c r="V253" s="492"/>
      <c r="W253" s="492"/>
      <c r="X253" s="492"/>
      <c r="Y253" s="492"/>
      <c r="Z253" s="492"/>
      <c r="AA253" s="492"/>
      <c r="AB253" s="492"/>
      <c r="AC253" s="492"/>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492"/>
      <c r="AY253" s="492"/>
      <c r="AZ253" s="492"/>
      <c r="BA253" s="492"/>
      <c r="BB253" s="492"/>
      <c r="BC253" s="492"/>
      <c r="BD253" s="492"/>
      <c r="BE253" s="492"/>
      <c r="BF253" s="492"/>
      <c r="BG253" s="492"/>
      <c r="BH253" s="492"/>
      <c r="BI253" s="492"/>
      <c r="BJ253" s="492"/>
      <c r="BK253" s="492"/>
      <c r="BL253" s="492"/>
      <c r="BM253" s="492"/>
      <c r="BN253" s="492"/>
      <c r="BO253" s="492"/>
      <c r="BP253" s="492"/>
      <c r="BQ253" s="492"/>
      <c r="BR253" s="492"/>
      <c r="BS253" s="492"/>
      <c r="BT253" s="492"/>
      <c r="BU253" s="492"/>
      <c r="BV253" s="492"/>
      <c r="BW253" s="492"/>
      <c r="BX253" s="492"/>
      <c r="BY253" s="493"/>
      <c r="BZ253" s="13"/>
    </row>
    <row r="254" spans="1:78" ht="8.25" customHeight="1">
      <c r="A254" s="491"/>
      <c r="B254" s="492"/>
      <c r="C254" s="492"/>
      <c r="D254" s="492"/>
      <c r="E254" s="492"/>
      <c r="F254" s="492"/>
      <c r="G254" s="492"/>
      <c r="H254" s="492"/>
      <c r="I254" s="492"/>
      <c r="J254" s="492"/>
      <c r="K254" s="492"/>
      <c r="L254" s="492"/>
      <c r="M254" s="492"/>
      <c r="N254" s="492"/>
      <c r="O254" s="492"/>
      <c r="P254" s="492"/>
      <c r="Q254" s="492"/>
      <c r="R254" s="492"/>
      <c r="S254" s="492"/>
      <c r="T254" s="492"/>
      <c r="U254" s="492"/>
      <c r="V254" s="492"/>
      <c r="W254" s="492"/>
      <c r="X254" s="492"/>
      <c r="Y254" s="492"/>
      <c r="Z254" s="492"/>
      <c r="AA254" s="492"/>
      <c r="AB254" s="492"/>
      <c r="AC254" s="492"/>
      <c r="AD254" s="492"/>
      <c r="AE254" s="492"/>
      <c r="AF254" s="492"/>
      <c r="AG254" s="492"/>
      <c r="AH254" s="492"/>
      <c r="AI254" s="492"/>
      <c r="AJ254" s="492"/>
      <c r="AK254" s="492"/>
      <c r="AL254" s="492"/>
      <c r="AM254" s="492"/>
      <c r="AN254" s="492"/>
      <c r="AO254" s="492"/>
      <c r="AP254" s="492"/>
      <c r="AQ254" s="492"/>
      <c r="AR254" s="492"/>
      <c r="AS254" s="492"/>
      <c r="AT254" s="492"/>
      <c r="AU254" s="492"/>
      <c r="AV254" s="492"/>
      <c r="AW254" s="492"/>
      <c r="AX254" s="492"/>
      <c r="AY254" s="492"/>
      <c r="AZ254" s="492"/>
      <c r="BA254" s="492"/>
      <c r="BB254" s="492"/>
      <c r="BC254" s="492"/>
      <c r="BD254" s="492"/>
      <c r="BE254" s="492"/>
      <c r="BF254" s="492"/>
      <c r="BG254" s="492"/>
      <c r="BH254" s="492"/>
      <c r="BI254" s="492"/>
      <c r="BJ254" s="492"/>
      <c r="BK254" s="492"/>
      <c r="BL254" s="492"/>
      <c r="BM254" s="492"/>
      <c r="BN254" s="492"/>
      <c r="BO254" s="492"/>
      <c r="BP254" s="492"/>
      <c r="BQ254" s="492"/>
      <c r="BR254" s="492"/>
      <c r="BS254" s="492"/>
      <c r="BT254" s="492"/>
      <c r="BU254" s="492"/>
      <c r="BV254" s="492"/>
      <c r="BW254" s="492"/>
      <c r="BX254" s="492"/>
      <c r="BY254" s="493"/>
      <c r="BZ254" s="13"/>
    </row>
    <row r="255" spans="1:78" ht="8.25" customHeight="1">
      <c r="A255" s="491"/>
      <c r="B255" s="492"/>
      <c r="C255" s="492"/>
      <c r="D255" s="492"/>
      <c r="E255" s="492"/>
      <c r="F255" s="492"/>
      <c r="G255" s="492"/>
      <c r="H255" s="492"/>
      <c r="I255" s="492"/>
      <c r="J255" s="492"/>
      <c r="K255" s="492"/>
      <c r="L255" s="492"/>
      <c r="M255" s="492"/>
      <c r="N255" s="492"/>
      <c r="O255" s="492"/>
      <c r="P255" s="492"/>
      <c r="Q255" s="492"/>
      <c r="R255" s="492"/>
      <c r="S255" s="492"/>
      <c r="T255" s="492"/>
      <c r="U255" s="492"/>
      <c r="V255" s="492"/>
      <c r="W255" s="492"/>
      <c r="X255" s="492"/>
      <c r="Y255" s="492"/>
      <c r="Z255" s="492"/>
      <c r="AA255" s="492"/>
      <c r="AB255" s="492"/>
      <c r="AC255" s="492"/>
      <c r="AD255" s="492"/>
      <c r="AE255" s="492"/>
      <c r="AF255" s="492"/>
      <c r="AG255" s="492"/>
      <c r="AH255" s="492"/>
      <c r="AI255" s="492"/>
      <c r="AJ255" s="492"/>
      <c r="AK255" s="492"/>
      <c r="AL255" s="492"/>
      <c r="AM255" s="492"/>
      <c r="AN255" s="492"/>
      <c r="AO255" s="492"/>
      <c r="AP255" s="492"/>
      <c r="AQ255" s="492"/>
      <c r="AR255" s="492"/>
      <c r="AS255" s="492"/>
      <c r="AT255" s="492"/>
      <c r="AU255" s="492"/>
      <c r="AV255" s="492"/>
      <c r="AW255" s="492"/>
      <c r="AX255" s="492"/>
      <c r="AY255" s="492"/>
      <c r="AZ255" s="492"/>
      <c r="BA255" s="492"/>
      <c r="BB255" s="492"/>
      <c r="BC255" s="492"/>
      <c r="BD255" s="492"/>
      <c r="BE255" s="492"/>
      <c r="BF255" s="492"/>
      <c r="BG255" s="492"/>
      <c r="BH255" s="492"/>
      <c r="BI255" s="492"/>
      <c r="BJ255" s="492"/>
      <c r="BK255" s="492"/>
      <c r="BL255" s="492"/>
      <c r="BM255" s="492"/>
      <c r="BN255" s="492"/>
      <c r="BO255" s="492"/>
      <c r="BP255" s="492"/>
      <c r="BQ255" s="492"/>
      <c r="BR255" s="492"/>
      <c r="BS255" s="492"/>
      <c r="BT255" s="492"/>
      <c r="BU255" s="492"/>
      <c r="BV255" s="492"/>
      <c r="BW255" s="492"/>
      <c r="BX255" s="492"/>
      <c r="BY255" s="493"/>
      <c r="BZ255" s="13"/>
    </row>
    <row r="256" spans="1:78" ht="8.25" customHeight="1">
      <c r="A256" s="491"/>
      <c r="B256" s="492"/>
      <c r="C256" s="492"/>
      <c r="D256" s="492"/>
      <c r="E256" s="492"/>
      <c r="F256" s="492"/>
      <c r="G256" s="492"/>
      <c r="H256" s="492"/>
      <c r="I256" s="492"/>
      <c r="J256" s="492"/>
      <c r="K256" s="492"/>
      <c r="L256" s="492"/>
      <c r="M256" s="492"/>
      <c r="N256" s="492"/>
      <c r="O256" s="492"/>
      <c r="P256" s="492"/>
      <c r="Q256" s="492"/>
      <c r="R256" s="492"/>
      <c r="S256" s="492"/>
      <c r="T256" s="492"/>
      <c r="U256" s="492"/>
      <c r="V256" s="492"/>
      <c r="W256" s="492"/>
      <c r="X256" s="492"/>
      <c r="Y256" s="492"/>
      <c r="Z256" s="492"/>
      <c r="AA256" s="492"/>
      <c r="AB256" s="492"/>
      <c r="AC256" s="492"/>
      <c r="AD256" s="492"/>
      <c r="AE256" s="492"/>
      <c r="AF256" s="492"/>
      <c r="AG256" s="492"/>
      <c r="AH256" s="492"/>
      <c r="AI256" s="492"/>
      <c r="AJ256" s="492"/>
      <c r="AK256" s="492"/>
      <c r="AL256" s="492"/>
      <c r="AM256" s="492"/>
      <c r="AN256" s="492"/>
      <c r="AO256" s="492"/>
      <c r="AP256" s="492"/>
      <c r="AQ256" s="492"/>
      <c r="AR256" s="492"/>
      <c r="AS256" s="492"/>
      <c r="AT256" s="492"/>
      <c r="AU256" s="492"/>
      <c r="AV256" s="492"/>
      <c r="AW256" s="492"/>
      <c r="AX256" s="492"/>
      <c r="AY256" s="492"/>
      <c r="AZ256" s="492"/>
      <c r="BA256" s="492"/>
      <c r="BB256" s="492"/>
      <c r="BC256" s="492"/>
      <c r="BD256" s="492"/>
      <c r="BE256" s="492"/>
      <c r="BF256" s="492"/>
      <c r="BG256" s="492"/>
      <c r="BH256" s="492"/>
      <c r="BI256" s="492"/>
      <c r="BJ256" s="492"/>
      <c r="BK256" s="492"/>
      <c r="BL256" s="492"/>
      <c r="BM256" s="492"/>
      <c r="BN256" s="492"/>
      <c r="BO256" s="492"/>
      <c r="BP256" s="492"/>
      <c r="BQ256" s="492"/>
      <c r="BR256" s="492"/>
      <c r="BS256" s="492"/>
      <c r="BT256" s="492"/>
      <c r="BU256" s="492"/>
      <c r="BV256" s="492"/>
      <c r="BW256" s="492"/>
      <c r="BX256" s="492"/>
      <c r="BY256" s="493"/>
      <c r="BZ256" s="13"/>
    </row>
    <row r="257" spans="1:78" ht="8.25" customHeight="1">
      <c r="A257" s="491"/>
      <c r="B257" s="492"/>
      <c r="C257" s="492"/>
      <c r="D257" s="492"/>
      <c r="E257" s="492"/>
      <c r="F257" s="492"/>
      <c r="G257" s="492"/>
      <c r="H257" s="492"/>
      <c r="I257" s="492"/>
      <c r="J257" s="492"/>
      <c r="K257" s="492"/>
      <c r="L257" s="492"/>
      <c r="M257" s="492"/>
      <c r="N257" s="492"/>
      <c r="O257" s="492"/>
      <c r="P257" s="492"/>
      <c r="Q257" s="492"/>
      <c r="R257" s="492"/>
      <c r="S257" s="492"/>
      <c r="T257" s="492"/>
      <c r="U257" s="492"/>
      <c r="V257" s="492"/>
      <c r="W257" s="492"/>
      <c r="X257" s="492"/>
      <c r="Y257" s="492"/>
      <c r="Z257" s="492"/>
      <c r="AA257" s="492"/>
      <c r="AB257" s="492"/>
      <c r="AC257" s="492"/>
      <c r="AD257" s="492"/>
      <c r="AE257" s="492"/>
      <c r="AF257" s="492"/>
      <c r="AG257" s="492"/>
      <c r="AH257" s="492"/>
      <c r="AI257" s="492"/>
      <c r="AJ257" s="492"/>
      <c r="AK257" s="492"/>
      <c r="AL257" s="492"/>
      <c r="AM257" s="492"/>
      <c r="AN257" s="492"/>
      <c r="AO257" s="492"/>
      <c r="AP257" s="492"/>
      <c r="AQ257" s="492"/>
      <c r="AR257" s="492"/>
      <c r="AS257" s="492"/>
      <c r="AT257" s="492"/>
      <c r="AU257" s="492"/>
      <c r="AV257" s="492"/>
      <c r="AW257" s="492"/>
      <c r="AX257" s="492"/>
      <c r="AY257" s="492"/>
      <c r="AZ257" s="492"/>
      <c r="BA257" s="492"/>
      <c r="BB257" s="492"/>
      <c r="BC257" s="492"/>
      <c r="BD257" s="492"/>
      <c r="BE257" s="492"/>
      <c r="BF257" s="492"/>
      <c r="BG257" s="492"/>
      <c r="BH257" s="492"/>
      <c r="BI257" s="492"/>
      <c r="BJ257" s="492"/>
      <c r="BK257" s="492"/>
      <c r="BL257" s="492"/>
      <c r="BM257" s="492"/>
      <c r="BN257" s="492"/>
      <c r="BO257" s="492"/>
      <c r="BP257" s="492"/>
      <c r="BQ257" s="492"/>
      <c r="BR257" s="492"/>
      <c r="BS257" s="492"/>
      <c r="BT257" s="492"/>
      <c r="BU257" s="492"/>
      <c r="BV257" s="492"/>
      <c r="BW257" s="492"/>
      <c r="BX257" s="492"/>
      <c r="BY257" s="493"/>
      <c r="BZ257" s="13"/>
    </row>
    <row r="258" spans="1:78" ht="8.25" customHeight="1">
      <c r="A258" s="491"/>
      <c r="B258" s="492"/>
      <c r="C258" s="492"/>
      <c r="D258" s="492"/>
      <c r="E258" s="492"/>
      <c r="F258" s="492"/>
      <c r="G258" s="492"/>
      <c r="H258" s="492"/>
      <c r="I258" s="492"/>
      <c r="J258" s="492"/>
      <c r="K258" s="492"/>
      <c r="L258" s="492"/>
      <c r="M258" s="492"/>
      <c r="N258" s="492"/>
      <c r="O258" s="492"/>
      <c r="P258" s="492"/>
      <c r="Q258" s="492"/>
      <c r="R258" s="492"/>
      <c r="S258" s="492"/>
      <c r="T258" s="492"/>
      <c r="U258" s="492"/>
      <c r="V258" s="492"/>
      <c r="W258" s="492"/>
      <c r="X258" s="492"/>
      <c r="Y258" s="492"/>
      <c r="Z258" s="492"/>
      <c r="AA258" s="492"/>
      <c r="AB258" s="492"/>
      <c r="AC258" s="492"/>
      <c r="AD258" s="492"/>
      <c r="AE258" s="492"/>
      <c r="AF258" s="492"/>
      <c r="AG258" s="492"/>
      <c r="AH258" s="492"/>
      <c r="AI258" s="492"/>
      <c r="AJ258" s="492"/>
      <c r="AK258" s="492"/>
      <c r="AL258" s="492"/>
      <c r="AM258" s="492"/>
      <c r="AN258" s="492"/>
      <c r="AO258" s="492"/>
      <c r="AP258" s="492"/>
      <c r="AQ258" s="492"/>
      <c r="AR258" s="492"/>
      <c r="AS258" s="492"/>
      <c r="AT258" s="492"/>
      <c r="AU258" s="492"/>
      <c r="AV258" s="492"/>
      <c r="AW258" s="492"/>
      <c r="AX258" s="492"/>
      <c r="AY258" s="492"/>
      <c r="AZ258" s="492"/>
      <c r="BA258" s="492"/>
      <c r="BB258" s="492"/>
      <c r="BC258" s="492"/>
      <c r="BD258" s="492"/>
      <c r="BE258" s="492"/>
      <c r="BF258" s="492"/>
      <c r="BG258" s="492"/>
      <c r="BH258" s="492"/>
      <c r="BI258" s="492"/>
      <c r="BJ258" s="492"/>
      <c r="BK258" s="492"/>
      <c r="BL258" s="492"/>
      <c r="BM258" s="492"/>
      <c r="BN258" s="492"/>
      <c r="BO258" s="492"/>
      <c r="BP258" s="492"/>
      <c r="BQ258" s="492"/>
      <c r="BR258" s="492"/>
      <c r="BS258" s="492"/>
      <c r="BT258" s="492"/>
      <c r="BU258" s="492"/>
      <c r="BV258" s="492"/>
      <c r="BW258" s="492"/>
      <c r="BX258" s="492"/>
      <c r="BY258" s="493"/>
      <c r="BZ258" s="13"/>
    </row>
    <row r="259" spans="1:78" ht="8.25" customHeight="1">
      <c r="A259" s="491"/>
      <c r="B259" s="492"/>
      <c r="C259" s="492"/>
      <c r="D259" s="492"/>
      <c r="E259" s="492"/>
      <c r="F259" s="492"/>
      <c r="G259" s="492"/>
      <c r="H259" s="492"/>
      <c r="I259" s="492"/>
      <c r="J259" s="492"/>
      <c r="K259" s="492"/>
      <c r="L259" s="492"/>
      <c r="M259" s="492"/>
      <c r="N259" s="492"/>
      <c r="O259" s="492"/>
      <c r="P259" s="492"/>
      <c r="Q259" s="492"/>
      <c r="R259" s="492"/>
      <c r="S259" s="492"/>
      <c r="T259" s="492"/>
      <c r="U259" s="492"/>
      <c r="V259" s="492"/>
      <c r="W259" s="492"/>
      <c r="X259" s="492"/>
      <c r="Y259" s="492"/>
      <c r="Z259" s="492"/>
      <c r="AA259" s="492"/>
      <c r="AB259" s="492"/>
      <c r="AC259" s="492"/>
      <c r="AD259" s="492"/>
      <c r="AE259" s="492"/>
      <c r="AF259" s="492"/>
      <c r="AG259" s="492"/>
      <c r="AH259" s="492"/>
      <c r="AI259" s="492"/>
      <c r="AJ259" s="492"/>
      <c r="AK259" s="492"/>
      <c r="AL259" s="492"/>
      <c r="AM259" s="492"/>
      <c r="AN259" s="492"/>
      <c r="AO259" s="492"/>
      <c r="AP259" s="492"/>
      <c r="AQ259" s="492"/>
      <c r="AR259" s="492"/>
      <c r="AS259" s="492"/>
      <c r="AT259" s="492"/>
      <c r="AU259" s="492"/>
      <c r="AV259" s="492"/>
      <c r="AW259" s="492"/>
      <c r="AX259" s="492"/>
      <c r="AY259" s="492"/>
      <c r="AZ259" s="492"/>
      <c r="BA259" s="492"/>
      <c r="BB259" s="492"/>
      <c r="BC259" s="492"/>
      <c r="BD259" s="492"/>
      <c r="BE259" s="492"/>
      <c r="BF259" s="492"/>
      <c r="BG259" s="492"/>
      <c r="BH259" s="492"/>
      <c r="BI259" s="492"/>
      <c r="BJ259" s="492"/>
      <c r="BK259" s="492"/>
      <c r="BL259" s="492"/>
      <c r="BM259" s="492"/>
      <c r="BN259" s="492"/>
      <c r="BO259" s="492"/>
      <c r="BP259" s="492"/>
      <c r="BQ259" s="492"/>
      <c r="BR259" s="492"/>
      <c r="BS259" s="492"/>
      <c r="BT259" s="492"/>
      <c r="BU259" s="492"/>
      <c r="BV259" s="492"/>
      <c r="BW259" s="492"/>
      <c r="BX259" s="492"/>
      <c r="BY259" s="493"/>
      <c r="BZ259" s="13"/>
    </row>
    <row r="260" spans="1:78" ht="8.25" customHeight="1">
      <c r="A260" s="491"/>
      <c r="B260" s="492"/>
      <c r="C260" s="492"/>
      <c r="D260" s="492"/>
      <c r="E260" s="492"/>
      <c r="F260" s="492"/>
      <c r="G260" s="492"/>
      <c r="H260" s="492"/>
      <c r="I260" s="492"/>
      <c r="J260" s="492"/>
      <c r="K260" s="492"/>
      <c r="L260" s="492"/>
      <c r="M260" s="492"/>
      <c r="N260" s="492"/>
      <c r="O260" s="492"/>
      <c r="P260" s="492"/>
      <c r="Q260" s="492"/>
      <c r="R260" s="492"/>
      <c r="S260" s="492"/>
      <c r="T260" s="492"/>
      <c r="U260" s="492"/>
      <c r="V260" s="492"/>
      <c r="W260" s="492"/>
      <c r="X260" s="492"/>
      <c r="Y260" s="492"/>
      <c r="Z260" s="492"/>
      <c r="AA260" s="492"/>
      <c r="AB260" s="492"/>
      <c r="AC260" s="492"/>
      <c r="AD260" s="492"/>
      <c r="AE260" s="492"/>
      <c r="AF260" s="492"/>
      <c r="AG260" s="492"/>
      <c r="AH260" s="492"/>
      <c r="AI260" s="492"/>
      <c r="AJ260" s="492"/>
      <c r="AK260" s="492"/>
      <c r="AL260" s="492"/>
      <c r="AM260" s="492"/>
      <c r="AN260" s="492"/>
      <c r="AO260" s="492"/>
      <c r="AP260" s="492"/>
      <c r="AQ260" s="492"/>
      <c r="AR260" s="492"/>
      <c r="AS260" s="492"/>
      <c r="AT260" s="492"/>
      <c r="AU260" s="492"/>
      <c r="AV260" s="492"/>
      <c r="AW260" s="492"/>
      <c r="AX260" s="492"/>
      <c r="AY260" s="492"/>
      <c r="AZ260" s="492"/>
      <c r="BA260" s="492"/>
      <c r="BB260" s="492"/>
      <c r="BC260" s="492"/>
      <c r="BD260" s="492"/>
      <c r="BE260" s="492"/>
      <c r="BF260" s="492"/>
      <c r="BG260" s="492"/>
      <c r="BH260" s="492"/>
      <c r="BI260" s="492"/>
      <c r="BJ260" s="492"/>
      <c r="BK260" s="492"/>
      <c r="BL260" s="492"/>
      <c r="BM260" s="492"/>
      <c r="BN260" s="492"/>
      <c r="BO260" s="492"/>
      <c r="BP260" s="492"/>
      <c r="BQ260" s="492"/>
      <c r="BR260" s="492"/>
      <c r="BS260" s="492"/>
      <c r="BT260" s="492"/>
      <c r="BU260" s="492"/>
      <c r="BV260" s="492"/>
      <c r="BW260" s="492"/>
      <c r="BX260" s="492"/>
      <c r="BY260" s="493"/>
      <c r="BZ260" s="13"/>
    </row>
    <row r="261" spans="1:78" ht="8.25" customHeight="1">
      <c r="A261" s="491"/>
      <c r="B261" s="492"/>
      <c r="C261" s="492"/>
      <c r="D261" s="492"/>
      <c r="E261" s="492"/>
      <c r="F261" s="492"/>
      <c r="G261" s="492"/>
      <c r="H261" s="492"/>
      <c r="I261" s="492"/>
      <c r="J261" s="492"/>
      <c r="K261" s="492"/>
      <c r="L261" s="492"/>
      <c r="M261" s="492"/>
      <c r="N261" s="492"/>
      <c r="O261" s="492"/>
      <c r="P261" s="492"/>
      <c r="Q261" s="492"/>
      <c r="R261" s="492"/>
      <c r="S261" s="492"/>
      <c r="T261" s="492"/>
      <c r="U261" s="492"/>
      <c r="V261" s="492"/>
      <c r="W261" s="492"/>
      <c r="X261" s="492"/>
      <c r="Y261" s="492"/>
      <c r="Z261" s="492"/>
      <c r="AA261" s="492"/>
      <c r="AB261" s="492"/>
      <c r="AC261" s="492"/>
      <c r="AD261" s="492"/>
      <c r="AE261" s="492"/>
      <c r="AF261" s="492"/>
      <c r="AG261" s="492"/>
      <c r="AH261" s="492"/>
      <c r="AI261" s="492"/>
      <c r="AJ261" s="492"/>
      <c r="AK261" s="492"/>
      <c r="AL261" s="492"/>
      <c r="AM261" s="492"/>
      <c r="AN261" s="492"/>
      <c r="AO261" s="492"/>
      <c r="AP261" s="492"/>
      <c r="AQ261" s="492"/>
      <c r="AR261" s="492"/>
      <c r="AS261" s="492"/>
      <c r="AT261" s="492"/>
      <c r="AU261" s="492"/>
      <c r="AV261" s="492"/>
      <c r="AW261" s="492"/>
      <c r="AX261" s="492"/>
      <c r="AY261" s="492"/>
      <c r="AZ261" s="492"/>
      <c r="BA261" s="492"/>
      <c r="BB261" s="492"/>
      <c r="BC261" s="492"/>
      <c r="BD261" s="492"/>
      <c r="BE261" s="492"/>
      <c r="BF261" s="492"/>
      <c r="BG261" s="492"/>
      <c r="BH261" s="492"/>
      <c r="BI261" s="492"/>
      <c r="BJ261" s="492"/>
      <c r="BK261" s="492"/>
      <c r="BL261" s="492"/>
      <c r="BM261" s="492"/>
      <c r="BN261" s="492"/>
      <c r="BO261" s="492"/>
      <c r="BP261" s="492"/>
      <c r="BQ261" s="492"/>
      <c r="BR261" s="492"/>
      <c r="BS261" s="492"/>
      <c r="BT261" s="492"/>
      <c r="BU261" s="492"/>
      <c r="BV261" s="492"/>
      <c r="BW261" s="492"/>
      <c r="BX261" s="492"/>
      <c r="BY261" s="493"/>
      <c r="BZ261" s="13"/>
    </row>
    <row r="262" spans="1:78" ht="8.25" customHeight="1">
      <c r="A262" s="491"/>
      <c r="B262" s="492"/>
      <c r="C262" s="492"/>
      <c r="D262" s="492"/>
      <c r="E262" s="492"/>
      <c r="F262" s="492"/>
      <c r="G262" s="492"/>
      <c r="H262" s="492"/>
      <c r="I262" s="492"/>
      <c r="J262" s="492"/>
      <c r="K262" s="492"/>
      <c r="L262" s="492"/>
      <c r="M262" s="492"/>
      <c r="N262" s="492"/>
      <c r="O262" s="492"/>
      <c r="P262" s="492"/>
      <c r="Q262" s="492"/>
      <c r="R262" s="492"/>
      <c r="S262" s="492"/>
      <c r="T262" s="492"/>
      <c r="U262" s="492"/>
      <c r="V262" s="492"/>
      <c r="W262" s="492"/>
      <c r="X262" s="492"/>
      <c r="Y262" s="492"/>
      <c r="Z262" s="492"/>
      <c r="AA262" s="492"/>
      <c r="AB262" s="492"/>
      <c r="AC262" s="492"/>
      <c r="AD262" s="492"/>
      <c r="AE262" s="492"/>
      <c r="AF262" s="492"/>
      <c r="AG262" s="492"/>
      <c r="AH262" s="492"/>
      <c r="AI262" s="492"/>
      <c r="AJ262" s="492"/>
      <c r="AK262" s="492"/>
      <c r="AL262" s="492"/>
      <c r="AM262" s="492"/>
      <c r="AN262" s="492"/>
      <c r="AO262" s="492"/>
      <c r="AP262" s="492"/>
      <c r="AQ262" s="492"/>
      <c r="AR262" s="492"/>
      <c r="AS262" s="492"/>
      <c r="AT262" s="492"/>
      <c r="AU262" s="492"/>
      <c r="AV262" s="492"/>
      <c r="AW262" s="492"/>
      <c r="AX262" s="492"/>
      <c r="AY262" s="492"/>
      <c r="AZ262" s="492"/>
      <c r="BA262" s="492"/>
      <c r="BB262" s="492"/>
      <c r="BC262" s="492"/>
      <c r="BD262" s="492"/>
      <c r="BE262" s="492"/>
      <c r="BF262" s="492"/>
      <c r="BG262" s="492"/>
      <c r="BH262" s="492"/>
      <c r="BI262" s="492"/>
      <c r="BJ262" s="492"/>
      <c r="BK262" s="492"/>
      <c r="BL262" s="492"/>
      <c r="BM262" s="492"/>
      <c r="BN262" s="492"/>
      <c r="BO262" s="492"/>
      <c r="BP262" s="492"/>
      <c r="BQ262" s="492"/>
      <c r="BR262" s="492"/>
      <c r="BS262" s="492"/>
      <c r="BT262" s="492"/>
      <c r="BU262" s="492"/>
      <c r="BV262" s="492"/>
      <c r="BW262" s="492"/>
      <c r="BX262" s="492"/>
      <c r="BY262" s="493"/>
      <c r="BZ262" s="13"/>
    </row>
    <row r="263" spans="1:78" ht="8.25" customHeight="1">
      <c r="A263" s="491"/>
      <c r="B263" s="492"/>
      <c r="C263" s="492"/>
      <c r="D263" s="492"/>
      <c r="E263" s="492"/>
      <c r="F263" s="492"/>
      <c r="G263" s="492"/>
      <c r="H263" s="492"/>
      <c r="I263" s="492"/>
      <c r="J263" s="492"/>
      <c r="K263" s="492"/>
      <c r="L263" s="492"/>
      <c r="M263" s="492"/>
      <c r="N263" s="492"/>
      <c r="O263" s="492"/>
      <c r="P263" s="492"/>
      <c r="Q263" s="492"/>
      <c r="R263" s="492"/>
      <c r="S263" s="492"/>
      <c r="T263" s="492"/>
      <c r="U263" s="492"/>
      <c r="V263" s="492"/>
      <c r="W263" s="492"/>
      <c r="X263" s="492"/>
      <c r="Y263" s="492"/>
      <c r="Z263" s="492"/>
      <c r="AA263" s="492"/>
      <c r="AB263" s="492"/>
      <c r="AC263" s="492"/>
      <c r="AD263" s="492"/>
      <c r="AE263" s="492"/>
      <c r="AF263" s="492"/>
      <c r="AG263" s="492"/>
      <c r="AH263" s="492"/>
      <c r="AI263" s="492"/>
      <c r="AJ263" s="492"/>
      <c r="AK263" s="492"/>
      <c r="AL263" s="492"/>
      <c r="AM263" s="492"/>
      <c r="AN263" s="492"/>
      <c r="AO263" s="492"/>
      <c r="AP263" s="492"/>
      <c r="AQ263" s="492"/>
      <c r="AR263" s="492"/>
      <c r="AS263" s="492"/>
      <c r="AT263" s="492"/>
      <c r="AU263" s="492"/>
      <c r="AV263" s="492"/>
      <c r="AW263" s="492"/>
      <c r="AX263" s="492"/>
      <c r="AY263" s="492"/>
      <c r="AZ263" s="492"/>
      <c r="BA263" s="492"/>
      <c r="BB263" s="492"/>
      <c r="BC263" s="492"/>
      <c r="BD263" s="492"/>
      <c r="BE263" s="492"/>
      <c r="BF263" s="492"/>
      <c r="BG263" s="492"/>
      <c r="BH263" s="492"/>
      <c r="BI263" s="492"/>
      <c r="BJ263" s="492"/>
      <c r="BK263" s="492"/>
      <c r="BL263" s="492"/>
      <c r="BM263" s="492"/>
      <c r="BN263" s="492"/>
      <c r="BO263" s="492"/>
      <c r="BP263" s="492"/>
      <c r="BQ263" s="492"/>
      <c r="BR263" s="492"/>
      <c r="BS263" s="492"/>
      <c r="BT263" s="492"/>
      <c r="BU263" s="492"/>
      <c r="BV263" s="492"/>
      <c r="BW263" s="492"/>
      <c r="BX263" s="492"/>
      <c r="BY263" s="493"/>
      <c r="BZ263" s="13"/>
    </row>
    <row r="264" spans="1:78" ht="8.25" customHeight="1">
      <c r="A264" s="491"/>
      <c r="B264" s="492"/>
      <c r="C264" s="492"/>
      <c r="D264" s="492"/>
      <c r="E264" s="492"/>
      <c r="F264" s="492"/>
      <c r="G264" s="492"/>
      <c r="H264" s="492"/>
      <c r="I264" s="492"/>
      <c r="J264" s="492"/>
      <c r="K264" s="492"/>
      <c r="L264" s="492"/>
      <c r="M264" s="492"/>
      <c r="N264" s="492"/>
      <c r="O264" s="492"/>
      <c r="P264" s="492"/>
      <c r="Q264" s="492"/>
      <c r="R264" s="492"/>
      <c r="S264" s="492"/>
      <c r="T264" s="492"/>
      <c r="U264" s="492"/>
      <c r="V264" s="492"/>
      <c r="W264" s="492"/>
      <c r="X264" s="492"/>
      <c r="Y264" s="492"/>
      <c r="Z264" s="492"/>
      <c r="AA264" s="492"/>
      <c r="AB264" s="492"/>
      <c r="AC264" s="492"/>
      <c r="AD264" s="492"/>
      <c r="AE264" s="492"/>
      <c r="AF264" s="492"/>
      <c r="AG264" s="492"/>
      <c r="AH264" s="492"/>
      <c r="AI264" s="492"/>
      <c r="AJ264" s="492"/>
      <c r="AK264" s="492"/>
      <c r="AL264" s="492"/>
      <c r="AM264" s="492"/>
      <c r="AN264" s="492"/>
      <c r="AO264" s="492"/>
      <c r="AP264" s="492"/>
      <c r="AQ264" s="492"/>
      <c r="AR264" s="492"/>
      <c r="AS264" s="492"/>
      <c r="AT264" s="492"/>
      <c r="AU264" s="492"/>
      <c r="AV264" s="492"/>
      <c r="AW264" s="492"/>
      <c r="AX264" s="492"/>
      <c r="AY264" s="492"/>
      <c r="AZ264" s="492"/>
      <c r="BA264" s="492"/>
      <c r="BB264" s="492"/>
      <c r="BC264" s="492"/>
      <c r="BD264" s="492"/>
      <c r="BE264" s="492"/>
      <c r="BF264" s="492"/>
      <c r="BG264" s="492"/>
      <c r="BH264" s="492"/>
      <c r="BI264" s="492"/>
      <c r="BJ264" s="492"/>
      <c r="BK264" s="492"/>
      <c r="BL264" s="492"/>
      <c r="BM264" s="492"/>
      <c r="BN264" s="492"/>
      <c r="BO264" s="492"/>
      <c r="BP264" s="492"/>
      <c r="BQ264" s="492"/>
      <c r="BR264" s="492"/>
      <c r="BS264" s="492"/>
      <c r="BT264" s="492"/>
      <c r="BU264" s="492"/>
      <c r="BV264" s="492"/>
      <c r="BW264" s="492"/>
      <c r="BX264" s="492"/>
      <c r="BY264" s="493"/>
      <c r="BZ264" s="13"/>
    </row>
    <row r="265" spans="1:78" ht="8.25" customHeight="1">
      <c r="A265" s="491"/>
      <c r="B265" s="492"/>
      <c r="C265" s="492"/>
      <c r="D265" s="492"/>
      <c r="E265" s="492"/>
      <c r="F265" s="492"/>
      <c r="G265" s="492"/>
      <c r="H265" s="492"/>
      <c r="I265" s="492"/>
      <c r="J265" s="492"/>
      <c r="K265" s="492"/>
      <c r="L265" s="492"/>
      <c r="M265" s="492"/>
      <c r="N265" s="492"/>
      <c r="O265" s="492"/>
      <c r="P265" s="492"/>
      <c r="Q265" s="492"/>
      <c r="R265" s="492"/>
      <c r="S265" s="492"/>
      <c r="T265" s="492"/>
      <c r="U265" s="492"/>
      <c r="V265" s="492"/>
      <c r="W265" s="492"/>
      <c r="X265" s="492"/>
      <c r="Y265" s="492"/>
      <c r="Z265" s="492"/>
      <c r="AA265" s="492"/>
      <c r="AB265" s="492"/>
      <c r="AC265" s="492"/>
      <c r="AD265" s="492"/>
      <c r="AE265" s="492"/>
      <c r="AF265" s="492"/>
      <c r="AG265" s="492"/>
      <c r="AH265" s="492"/>
      <c r="AI265" s="492"/>
      <c r="AJ265" s="492"/>
      <c r="AK265" s="492"/>
      <c r="AL265" s="492"/>
      <c r="AM265" s="492"/>
      <c r="AN265" s="492"/>
      <c r="AO265" s="492"/>
      <c r="AP265" s="492"/>
      <c r="AQ265" s="492"/>
      <c r="AR265" s="492"/>
      <c r="AS265" s="492"/>
      <c r="AT265" s="492"/>
      <c r="AU265" s="492"/>
      <c r="AV265" s="492"/>
      <c r="AW265" s="492"/>
      <c r="AX265" s="492"/>
      <c r="AY265" s="492"/>
      <c r="AZ265" s="492"/>
      <c r="BA265" s="492"/>
      <c r="BB265" s="492"/>
      <c r="BC265" s="492"/>
      <c r="BD265" s="492"/>
      <c r="BE265" s="492"/>
      <c r="BF265" s="492"/>
      <c r="BG265" s="492"/>
      <c r="BH265" s="492"/>
      <c r="BI265" s="492"/>
      <c r="BJ265" s="492"/>
      <c r="BK265" s="492"/>
      <c r="BL265" s="492"/>
      <c r="BM265" s="492"/>
      <c r="BN265" s="492"/>
      <c r="BO265" s="492"/>
      <c r="BP265" s="492"/>
      <c r="BQ265" s="492"/>
      <c r="BR265" s="492"/>
      <c r="BS265" s="492"/>
      <c r="BT265" s="492"/>
      <c r="BU265" s="492"/>
      <c r="BV265" s="492"/>
      <c r="BW265" s="492"/>
      <c r="BX265" s="492"/>
      <c r="BY265" s="493"/>
      <c r="BZ265" s="13"/>
    </row>
    <row r="266" spans="1:78" ht="8.25" customHeight="1">
      <c r="A266" s="491"/>
      <c r="B266" s="492"/>
      <c r="C266" s="492"/>
      <c r="D266" s="492"/>
      <c r="E266" s="492"/>
      <c r="F266" s="492"/>
      <c r="G266" s="492"/>
      <c r="H266" s="492"/>
      <c r="I266" s="492"/>
      <c r="J266" s="492"/>
      <c r="K266" s="492"/>
      <c r="L266" s="492"/>
      <c r="M266" s="492"/>
      <c r="N266" s="492"/>
      <c r="O266" s="492"/>
      <c r="P266" s="492"/>
      <c r="Q266" s="492"/>
      <c r="R266" s="492"/>
      <c r="S266" s="492"/>
      <c r="T266" s="492"/>
      <c r="U266" s="492"/>
      <c r="V266" s="492"/>
      <c r="W266" s="492"/>
      <c r="X266" s="492"/>
      <c r="Y266" s="492"/>
      <c r="Z266" s="492"/>
      <c r="AA266" s="492"/>
      <c r="AB266" s="492"/>
      <c r="AC266" s="492"/>
      <c r="AD266" s="492"/>
      <c r="AE266" s="492"/>
      <c r="AF266" s="492"/>
      <c r="AG266" s="492"/>
      <c r="AH266" s="492"/>
      <c r="AI266" s="492"/>
      <c r="AJ266" s="492"/>
      <c r="AK266" s="492"/>
      <c r="AL266" s="492"/>
      <c r="AM266" s="492"/>
      <c r="AN266" s="492"/>
      <c r="AO266" s="492"/>
      <c r="AP266" s="492"/>
      <c r="AQ266" s="492"/>
      <c r="AR266" s="492"/>
      <c r="AS266" s="492"/>
      <c r="AT266" s="492"/>
      <c r="AU266" s="492"/>
      <c r="AV266" s="492"/>
      <c r="AW266" s="492"/>
      <c r="AX266" s="492"/>
      <c r="AY266" s="492"/>
      <c r="AZ266" s="492"/>
      <c r="BA266" s="492"/>
      <c r="BB266" s="492"/>
      <c r="BC266" s="492"/>
      <c r="BD266" s="492"/>
      <c r="BE266" s="492"/>
      <c r="BF266" s="492"/>
      <c r="BG266" s="492"/>
      <c r="BH266" s="492"/>
      <c r="BI266" s="492"/>
      <c r="BJ266" s="492"/>
      <c r="BK266" s="492"/>
      <c r="BL266" s="492"/>
      <c r="BM266" s="492"/>
      <c r="BN266" s="492"/>
      <c r="BO266" s="492"/>
      <c r="BP266" s="492"/>
      <c r="BQ266" s="492"/>
      <c r="BR266" s="492"/>
      <c r="BS266" s="492"/>
      <c r="BT266" s="492"/>
      <c r="BU266" s="492"/>
      <c r="BV266" s="492"/>
      <c r="BW266" s="492"/>
      <c r="BX266" s="492"/>
      <c r="BY266" s="493"/>
      <c r="BZ266" s="13"/>
    </row>
    <row r="267" spans="1:78" ht="8.25" customHeight="1">
      <c r="A267" s="494"/>
      <c r="B267" s="495"/>
      <c r="C267" s="495"/>
      <c r="D267" s="495"/>
      <c r="E267" s="495"/>
      <c r="F267" s="495"/>
      <c r="G267" s="495"/>
      <c r="H267" s="495"/>
      <c r="I267" s="495"/>
      <c r="J267" s="495"/>
      <c r="K267" s="495"/>
      <c r="L267" s="495"/>
      <c r="M267" s="495"/>
      <c r="N267" s="495"/>
      <c r="O267" s="495"/>
      <c r="P267" s="495"/>
      <c r="Q267" s="495"/>
      <c r="R267" s="495"/>
      <c r="S267" s="495"/>
      <c r="T267" s="495"/>
      <c r="U267" s="495"/>
      <c r="V267" s="495"/>
      <c r="W267" s="495"/>
      <c r="X267" s="495"/>
      <c r="Y267" s="495"/>
      <c r="Z267" s="495"/>
      <c r="AA267" s="495"/>
      <c r="AB267" s="495"/>
      <c r="AC267" s="495"/>
      <c r="AD267" s="495"/>
      <c r="AE267" s="495"/>
      <c r="AF267" s="495"/>
      <c r="AG267" s="495"/>
      <c r="AH267" s="495"/>
      <c r="AI267" s="495"/>
      <c r="AJ267" s="495"/>
      <c r="AK267" s="495"/>
      <c r="AL267" s="495"/>
      <c r="AM267" s="495"/>
      <c r="AN267" s="495"/>
      <c r="AO267" s="495"/>
      <c r="AP267" s="495"/>
      <c r="AQ267" s="495"/>
      <c r="AR267" s="495"/>
      <c r="AS267" s="495"/>
      <c r="AT267" s="495"/>
      <c r="AU267" s="495"/>
      <c r="AV267" s="495"/>
      <c r="AW267" s="495"/>
      <c r="AX267" s="495"/>
      <c r="AY267" s="495"/>
      <c r="AZ267" s="495"/>
      <c r="BA267" s="495"/>
      <c r="BB267" s="495"/>
      <c r="BC267" s="495"/>
      <c r="BD267" s="495"/>
      <c r="BE267" s="495"/>
      <c r="BF267" s="495"/>
      <c r="BG267" s="495"/>
      <c r="BH267" s="495"/>
      <c r="BI267" s="495"/>
      <c r="BJ267" s="495"/>
      <c r="BK267" s="495"/>
      <c r="BL267" s="495"/>
      <c r="BM267" s="495"/>
      <c r="BN267" s="495"/>
      <c r="BO267" s="495"/>
      <c r="BP267" s="495"/>
      <c r="BQ267" s="495"/>
      <c r="BR267" s="495"/>
      <c r="BS267" s="495"/>
      <c r="BT267" s="495"/>
      <c r="BU267" s="495"/>
      <c r="BV267" s="495"/>
      <c r="BW267" s="495"/>
      <c r="BX267" s="495"/>
      <c r="BY267" s="496"/>
      <c r="BZ267" s="13"/>
    </row>
    <row r="268" spans="1:78" ht="5.25" customHeight="1">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c r="BF268" s="37"/>
      <c r="BG268" s="37"/>
      <c r="BH268" s="37"/>
      <c r="BI268" s="37"/>
      <c r="BJ268" s="37"/>
      <c r="BK268" s="37"/>
      <c r="BL268" s="37"/>
      <c r="BM268" s="37"/>
      <c r="BN268" s="37"/>
      <c r="BO268" s="37"/>
      <c r="BP268" s="37"/>
      <c r="BQ268" s="37"/>
      <c r="BR268" s="37"/>
      <c r="BS268" s="37"/>
      <c r="BT268" s="37"/>
      <c r="BU268" s="37"/>
      <c r="BV268" s="37"/>
      <c r="BW268" s="37"/>
      <c r="BX268" s="37"/>
      <c r="BY268" s="37"/>
      <c r="BZ268" s="13"/>
    </row>
    <row r="269" spans="1:78" ht="5.25" customHeight="1">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7"/>
      <c r="AY269" s="37"/>
      <c r="AZ269" s="37"/>
      <c r="BA269" s="37"/>
      <c r="BB269" s="37"/>
      <c r="BC269" s="37"/>
      <c r="BD269" s="37"/>
      <c r="BE269" s="37"/>
      <c r="BF269" s="37"/>
      <c r="BG269" s="37"/>
      <c r="BH269" s="37"/>
      <c r="BI269" s="37"/>
      <c r="BJ269" s="37"/>
      <c r="BK269" s="37"/>
      <c r="BL269" s="37"/>
      <c r="BM269" s="37"/>
      <c r="BN269" s="37"/>
      <c r="BO269" s="37"/>
      <c r="BP269" s="37"/>
      <c r="BQ269" s="37"/>
      <c r="BR269" s="37"/>
      <c r="BS269" s="37"/>
      <c r="BT269" s="37"/>
      <c r="BU269" s="37"/>
      <c r="BV269" s="37"/>
      <c r="BW269" s="37"/>
      <c r="BX269" s="37"/>
      <c r="BY269" s="37"/>
      <c r="BZ269" s="13"/>
    </row>
    <row r="270" spans="1:78" ht="18" customHeight="1">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c r="BF270" s="37"/>
      <c r="BG270" s="37"/>
      <c r="BH270" s="37"/>
      <c r="BI270" s="37"/>
      <c r="BJ270" s="37"/>
      <c r="BK270" s="37"/>
      <c r="BL270" s="37"/>
      <c r="BM270" s="37"/>
      <c r="BN270" s="37"/>
      <c r="BO270" s="37"/>
      <c r="BP270" s="37"/>
      <c r="BQ270" s="37"/>
      <c r="BR270" s="37"/>
      <c r="BS270" s="37"/>
      <c r="BT270" s="37"/>
      <c r="BU270" s="37"/>
      <c r="BV270" s="37"/>
      <c r="BW270" s="37"/>
      <c r="BX270" s="37"/>
      <c r="BY270" s="37"/>
      <c r="BZ270" s="13"/>
    </row>
    <row r="271" spans="1:78" ht="5.25" customHeight="1">
      <c r="A271" s="33"/>
      <c r="B271" s="33"/>
      <c r="C271" s="33"/>
      <c r="D271" s="33"/>
      <c r="E271" s="33"/>
      <c r="F271" s="33"/>
      <c r="G271" s="33"/>
      <c r="H271" s="33"/>
      <c r="I271" s="33"/>
      <c r="J271" s="33"/>
      <c r="K271" s="33"/>
      <c r="L271" s="38"/>
      <c r="M271" s="38"/>
      <c r="N271" s="38"/>
      <c r="O271" s="38"/>
      <c r="P271" s="38"/>
      <c r="Q271" s="39"/>
      <c r="R271" s="38"/>
      <c r="S271" s="38"/>
      <c r="T271" s="38"/>
      <c r="U271" s="38"/>
      <c r="V271" s="38"/>
      <c r="W271" s="38"/>
      <c r="X271" s="25"/>
      <c r="Y271" s="25"/>
      <c r="Z271" s="25"/>
      <c r="AA271" s="25"/>
      <c r="AB271" s="25"/>
      <c r="AC271" s="25"/>
      <c r="AD271" s="25"/>
      <c r="AE271" s="25"/>
      <c r="AF271" s="25"/>
      <c r="AG271" s="25"/>
      <c r="AH271" s="25"/>
      <c r="AI271" s="25"/>
      <c r="AJ271" s="25"/>
      <c r="AK271" s="25"/>
      <c r="AL271" s="25"/>
      <c r="AM271" s="25"/>
      <c r="AN271" s="25"/>
      <c r="AO271" s="38"/>
      <c r="AP271" s="38"/>
      <c r="AQ271" s="38"/>
      <c r="AR271" s="38"/>
      <c r="AS271" s="38"/>
      <c r="AT271" s="38"/>
      <c r="AU271" s="38"/>
      <c r="AV271" s="38"/>
      <c r="AW271" s="38"/>
      <c r="AX271" s="38"/>
      <c r="AY271" s="38"/>
      <c r="AZ271" s="25"/>
      <c r="BA271" s="25"/>
      <c r="BB271" s="25"/>
      <c r="BC271" s="25"/>
      <c r="BD271" s="25"/>
      <c r="BE271" s="25"/>
      <c r="BF271" s="25"/>
      <c r="BG271" s="25"/>
      <c r="BH271" s="25"/>
      <c r="BI271" s="25"/>
      <c r="BJ271" s="25"/>
      <c r="BK271" s="25"/>
      <c r="BL271" s="25"/>
      <c r="BM271" s="25"/>
      <c r="BN271" s="25"/>
      <c r="BO271" s="25"/>
      <c r="BP271" s="38"/>
      <c r="BQ271" s="38"/>
      <c r="BR271" s="38"/>
      <c r="BS271" s="38"/>
      <c r="BT271" s="38"/>
      <c r="BU271" s="38"/>
      <c r="BV271" s="38"/>
      <c r="BW271" s="38"/>
      <c r="BX271" s="38"/>
      <c r="BY271" s="38"/>
      <c r="BZ271" s="13"/>
    </row>
    <row r="272" spans="1:78" ht="5.25" customHeight="1">
      <c r="A272" s="33"/>
      <c r="B272" s="33"/>
      <c r="C272" s="33"/>
      <c r="D272" s="33"/>
      <c r="E272" s="33"/>
      <c r="F272" s="33"/>
      <c r="G272" s="33"/>
      <c r="H272" s="33"/>
      <c r="I272" s="33"/>
      <c r="J272" s="33"/>
      <c r="K272" s="33"/>
      <c r="L272" s="38"/>
      <c r="M272" s="38"/>
      <c r="N272" s="38"/>
      <c r="O272" s="38"/>
      <c r="P272" s="38"/>
      <c r="Q272" s="39"/>
      <c r="R272" s="38"/>
      <c r="S272" s="38"/>
      <c r="T272" s="38"/>
      <c r="U272" s="38"/>
      <c r="V272" s="38"/>
      <c r="W272" s="38"/>
      <c r="X272" s="25"/>
      <c r="Y272" s="25"/>
      <c r="Z272" s="25"/>
      <c r="AA272" s="25"/>
      <c r="AB272" s="25"/>
      <c r="AC272" s="25"/>
      <c r="AD272" s="25"/>
      <c r="AE272" s="25"/>
      <c r="AF272" s="25"/>
      <c r="AG272" s="25"/>
      <c r="AH272" s="25"/>
      <c r="AI272" s="25"/>
      <c r="AJ272" s="25"/>
      <c r="AK272" s="25"/>
      <c r="AL272" s="25"/>
      <c r="AM272" s="25"/>
      <c r="AN272" s="25"/>
      <c r="AO272" s="38"/>
      <c r="AP272" s="38"/>
      <c r="AQ272" s="38"/>
      <c r="AR272" s="38"/>
      <c r="AS272" s="38"/>
      <c r="AT272" s="38"/>
      <c r="AU272" s="38"/>
      <c r="AV272" s="38"/>
      <c r="AW272" s="38"/>
      <c r="AX272" s="38"/>
      <c r="AY272" s="38"/>
      <c r="AZ272" s="25"/>
      <c r="BA272" s="25"/>
      <c r="BB272" s="25"/>
      <c r="BC272" s="25"/>
      <c r="BD272" s="25"/>
      <c r="BE272" s="25"/>
      <c r="BF272" s="25"/>
      <c r="BG272" s="25"/>
      <c r="BH272" s="25"/>
      <c r="BI272" s="25"/>
      <c r="BJ272" s="25"/>
      <c r="BK272" s="25"/>
      <c r="BL272" s="25"/>
      <c r="BM272" s="25"/>
      <c r="BN272" s="25"/>
      <c r="BO272" s="25"/>
      <c r="BP272" s="38"/>
      <c r="BQ272" s="38"/>
      <c r="BR272" s="38"/>
      <c r="BS272" s="38"/>
      <c r="BT272" s="38"/>
      <c r="BU272" s="38"/>
      <c r="BV272" s="38"/>
      <c r="BW272" s="38"/>
      <c r="BX272" s="38"/>
      <c r="BY272" s="38"/>
      <c r="BZ272" s="13"/>
    </row>
    <row r="273" spans="1:78" ht="6" customHeight="1">
      <c r="A273" s="33"/>
      <c r="B273" s="33"/>
      <c r="C273" s="33"/>
      <c r="D273" s="33"/>
      <c r="E273" s="33"/>
      <c r="F273" s="33"/>
      <c r="G273" s="33"/>
      <c r="H273" s="33"/>
      <c r="I273" s="33"/>
      <c r="J273" s="33"/>
      <c r="K273" s="33"/>
      <c r="L273" s="38"/>
      <c r="M273" s="38"/>
      <c r="N273" s="38"/>
      <c r="O273" s="38"/>
      <c r="P273" s="38"/>
      <c r="Q273" s="39"/>
      <c r="R273" s="38"/>
      <c r="S273" s="38"/>
      <c r="T273" s="38"/>
      <c r="U273" s="38"/>
      <c r="V273" s="38"/>
      <c r="W273" s="38"/>
      <c r="X273" s="25"/>
      <c r="Y273" s="25"/>
      <c r="Z273" s="25"/>
      <c r="AA273" s="25"/>
      <c r="AB273" s="25"/>
      <c r="AC273" s="25"/>
      <c r="AD273" s="25"/>
      <c r="AE273" s="25"/>
      <c r="AF273" s="25"/>
      <c r="AG273" s="25"/>
      <c r="AH273" s="25"/>
      <c r="AI273" s="25"/>
      <c r="AJ273" s="25"/>
      <c r="AK273" s="25"/>
      <c r="AL273" s="25"/>
      <c r="AM273" s="25"/>
      <c r="AN273" s="25"/>
      <c r="AO273" s="38"/>
      <c r="AP273" s="38"/>
      <c r="AQ273" s="38"/>
      <c r="AR273" s="38"/>
      <c r="AS273" s="38"/>
      <c r="AT273" s="38"/>
      <c r="AU273" s="38"/>
      <c r="AV273" s="38"/>
      <c r="AW273" s="38"/>
      <c r="AX273" s="38"/>
      <c r="AY273" s="38"/>
      <c r="AZ273" s="25"/>
      <c r="BA273" s="25"/>
      <c r="BB273" s="25"/>
      <c r="BC273" s="25"/>
      <c r="BD273" s="25"/>
      <c r="BE273" s="25"/>
      <c r="BF273" s="25"/>
      <c r="BG273" s="25"/>
      <c r="BH273" s="25"/>
      <c r="BI273" s="25"/>
      <c r="BJ273" s="25"/>
      <c r="BK273" s="25"/>
      <c r="BL273" s="25"/>
      <c r="BM273" s="25"/>
      <c r="BN273" s="25"/>
      <c r="BO273" s="25"/>
      <c r="BP273" s="38"/>
      <c r="BQ273" s="38"/>
      <c r="BR273" s="38"/>
      <c r="BS273" s="38"/>
      <c r="BT273" s="38"/>
      <c r="BU273" s="38"/>
      <c r="BV273" s="38"/>
      <c r="BW273" s="38"/>
      <c r="BX273" s="38"/>
      <c r="BY273" s="38"/>
      <c r="BZ273" s="13"/>
    </row>
    <row r="274" spans="1:78" ht="5.25" customHeight="1">
      <c r="A274" s="33"/>
      <c r="B274" s="33"/>
      <c r="C274" s="33"/>
      <c r="D274" s="33"/>
      <c r="E274" s="33"/>
      <c r="F274" s="33"/>
      <c r="G274" s="33"/>
      <c r="H274" s="33"/>
      <c r="I274" s="33"/>
      <c r="J274" s="33"/>
      <c r="K274" s="33"/>
      <c r="L274" s="38"/>
      <c r="M274" s="38"/>
      <c r="N274" s="38"/>
      <c r="O274" s="38"/>
      <c r="P274" s="38"/>
      <c r="Q274" s="39"/>
      <c r="R274" s="38"/>
      <c r="S274" s="38"/>
      <c r="T274" s="38"/>
      <c r="U274" s="38"/>
      <c r="V274" s="38"/>
      <c r="W274" s="38"/>
      <c r="X274" s="25"/>
      <c r="Y274" s="25"/>
      <c r="Z274" s="25"/>
      <c r="AA274" s="25"/>
      <c r="AB274" s="25"/>
      <c r="AC274" s="25"/>
      <c r="AD274" s="25"/>
      <c r="AE274" s="25"/>
      <c r="AF274" s="25"/>
      <c r="AG274" s="25"/>
      <c r="AH274" s="25"/>
      <c r="AI274" s="25"/>
      <c r="AJ274" s="25"/>
      <c r="AK274" s="25"/>
      <c r="AL274" s="25"/>
      <c r="AM274" s="25"/>
      <c r="AN274" s="25"/>
      <c r="AO274" s="38"/>
      <c r="AP274" s="38"/>
      <c r="AQ274" s="38"/>
      <c r="AR274" s="38"/>
      <c r="AS274" s="38"/>
      <c r="AT274" s="38"/>
      <c r="AU274" s="38"/>
      <c r="AV274" s="38"/>
      <c r="AW274" s="38"/>
      <c r="AX274" s="38"/>
      <c r="AY274" s="38"/>
      <c r="AZ274" s="25"/>
      <c r="BA274" s="25"/>
      <c r="BB274" s="25"/>
      <c r="BC274" s="25"/>
      <c r="BD274" s="25"/>
      <c r="BE274" s="25"/>
      <c r="BF274" s="25"/>
      <c r="BG274" s="25"/>
      <c r="BH274" s="25"/>
      <c r="BI274" s="25"/>
      <c r="BJ274" s="25"/>
      <c r="BK274" s="25"/>
      <c r="BL274" s="25"/>
      <c r="BM274" s="25"/>
      <c r="BN274" s="25"/>
      <c r="BO274" s="25"/>
      <c r="BP274" s="38"/>
      <c r="BQ274" s="38"/>
      <c r="BR274" s="38"/>
      <c r="BS274" s="38"/>
      <c r="BT274" s="38"/>
      <c r="BU274" s="38"/>
      <c r="BV274" s="38"/>
      <c r="BW274" s="38"/>
      <c r="BX274" s="38"/>
      <c r="BY274" s="38"/>
      <c r="BZ274" s="13"/>
    </row>
    <row r="275" spans="1:78" ht="5.25" customHeight="1">
      <c r="A275" s="33"/>
      <c r="B275" s="33"/>
      <c r="C275" s="33"/>
      <c r="D275" s="33"/>
      <c r="E275" s="33"/>
      <c r="F275" s="33"/>
      <c r="G275" s="33"/>
      <c r="H275" s="33"/>
      <c r="I275" s="33"/>
      <c r="J275" s="33"/>
      <c r="K275" s="33"/>
      <c r="L275" s="38"/>
      <c r="M275" s="38"/>
      <c r="N275" s="38"/>
      <c r="O275" s="38"/>
      <c r="P275" s="38"/>
      <c r="Q275" s="39"/>
      <c r="R275" s="38"/>
      <c r="S275" s="38"/>
      <c r="T275" s="38"/>
      <c r="U275" s="38"/>
      <c r="V275" s="38"/>
      <c r="W275" s="38"/>
      <c r="X275" s="25"/>
      <c r="Y275" s="25"/>
      <c r="Z275" s="25"/>
      <c r="AA275" s="25"/>
      <c r="AB275" s="25"/>
      <c r="AC275" s="25"/>
      <c r="AD275" s="25"/>
      <c r="AE275" s="25"/>
      <c r="AF275" s="25"/>
      <c r="AG275" s="25"/>
      <c r="AH275" s="25"/>
      <c r="AI275" s="25"/>
      <c r="AJ275" s="25"/>
      <c r="AK275" s="25"/>
      <c r="AL275" s="25"/>
      <c r="AM275" s="25"/>
      <c r="AN275" s="25"/>
      <c r="AO275" s="38"/>
      <c r="AP275" s="38"/>
      <c r="AQ275" s="38"/>
      <c r="AR275" s="38"/>
      <c r="AS275" s="38"/>
      <c r="AT275" s="38"/>
      <c r="AU275" s="38"/>
      <c r="AV275" s="38"/>
      <c r="AW275" s="38"/>
      <c r="AX275" s="38"/>
      <c r="AY275" s="38"/>
      <c r="AZ275" s="25"/>
      <c r="BA275" s="25"/>
      <c r="BB275" s="25"/>
      <c r="BC275" s="25"/>
      <c r="BD275" s="25"/>
      <c r="BE275" s="25"/>
      <c r="BF275" s="25"/>
      <c r="BG275" s="25"/>
      <c r="BH275" s="25"/>
      <c r="BI275" s="25"/>
      <c r="BJ275" s="25"/>
      <c r="BK275" s="25"/>
      <c r="BL275" s="25"/>
      <c r="BM275" s="25"/>
      <c r="BN275" s="25"/>
      <c r="BO275" s="25"/>
      <c r="BP275" s="38"/>
      <c r="BQ275" s="38"/>
      <c r="BR275" s="38"/>
      <c r="BS275" s="38"/>
      <c r="BT275" s="38"/>
      <c r="BU275" s="38"/>
      <c r="BV275" s="38"/>
      <c r="BW275" s="38"/>
      <c r="BX275" s="38"/>
      <c r="BY275" s="38"/>
      <c r="BZ275" s="13"/>
    </row>
    <row r="276" spans="1:78" ht="6" customHeight="1">
      <c r="A276" s="33"/>
      <c r="B276" s="33"/>
      <c r="C276" s="33"/>
      <c r="D276" s="33"/>
      <c r="E276" s="33"/>
      <c r="F276" s="33"/>
      <c r="G276" s="33"/>
      <c r="H276" s="33"/>
      <c r="I276" s="33"/>
      <c r="J276" s="33"/>
      <c r="K276" s="33"/>
      <c r="L276" s="38"/>
      <c r="M276" s="38"/>
      <c r="N276" s="38"/>
      <c r="O276" s="38"/>
      <c r="P276" s="38"/>
      <c r="Q276" s="39"/>
      <c r="R276" s="38"/>
      <c r="S276" s="38"/>
      <c r="T276" s="38"/>
      <c r="U276" s="38"/>
      <c r="V276" s="38"/>
      <c r="W276" s="38"/>
      <c r="X276" s="25"/>
      <c r="Y276" s="25"/>
      <c r="Z276" s="25"/>
      <c r="AA276" s="25"/>
      <c r="AB276" s="25"/>
      <c r="AC276" s="25"/>
      <c r="AD276" s="25"/>
      <c r="AE276" s="25"/>
      <c r="AF276" s="25"/>
      <c r="AG276" s="25"/>
      <c r="AH276" s="25"/>
      <c r="AI276" s="25"/>
      <c r="AJ276" s="25"/>
      <c r="AK276" s="25"/>
      <c r="AL276" s="25"/>
      <c r="AM276" s="25"/>
      <c r="AN276" s="25"/>
      <c r="AO276" s="38"/>
      <c r="AP276" s="38"/>
      <c r="AQ276" s="38"/>
      <c r="AR276" s="38"/>
      <c r="AS276" s="38"/>
      <c r="AT276" s="38"/>
      <c r="AU276" s="38"/>
      <c r="AV276" s="38"/>
      <c r="AW276" s="38"/>
      <c r="AX276" s="38"/>
      <c r="AY276" s="38"/>
      <c r="AZ276" s="25"/>
      <c r="BA276" s="25"/>
      <c r="BB276" s="25"/>
      <c r="BC276" s="25"/>
      <c r="BD276" s="25"/>
      <c r="BE276" s="25"/>
      <c r="BF276" s="25"/>
      <c r="BG276" s="25"/>
      <c r="BH276" s="25"/>
      <c r="BI276" s="25"/>
      <c r="BJ276" s="25"/>
      <c r="BK276" s="25"/>
      <c r="BL276" s="25"/>
      <c r="BM276" s="25"/>
      <c r="BN276" s="25"/>
      <c r="BO276" s="25"/>
      <c r="BP276" s="38"/>
      <c r="BQ276" s="38"/>
      <c r="BR276" s="38"/>
      <c r="BS276" s="38"/>
      <c r="BT276" s="38"/>
      <c r="BU276" s="38"/>
      <c r="BV276" s="38"/>
      <c r="BW276" s="38"/>
      <c r="BX276" s="38"/>
      <c r="BY276" s="38"/>
      <c r="BZ276" s="13"/>
    </row>
    <row r="277" spans="1:78" ht="5.25" customHeight="1">
      <c r="A277" s="33"/>
      <c r="B277" s="33"/>
      <c r="C277" s="33"/>
      <c r="D277" s="33"/>
      <c r="E277" s="33"/>
      <c r="F277" s="33"/>
      <c r="G277" s="33"/>
      <c r="H277" s="33"/>
      <c r="I277" s="33"/>
      <c r="J277" s="33"/>
      <c r="K277" s="33"/>
      <c r="L277" s="38"/>
      <c r="M277" s="38"/>
      <c r="N277" s="38"/>
      <c r="O277" s="38"/>
      <c r="P277" s="38"/>
      <c r="Q277" s="39"/>
      <c r="R277" s="38"/>
      <c r="S277" s="38"/>
      <c r="T277" s="38"/>
      <c r="U277" s="38"/>
      <c r="V277" s="38"/>
      <c r="W277" s="38"/>
      <c r="X277" s="25"/>
      <c r="Y277" s="25"/>
      <c r="Z277" s="25"/>
      <c r="AA277" s="25"/>
      <c r="AB277" s="25"/>
      <c r="AC277" s="25"/>
      <c r="AD277" s="25"/>
      <c r="AE277" s="25"/>
      <c r="AF277" s="25"/>
      <c r="AG277" s="25"/>
      <c r="AH277" s="25"/>
      <c r="AI277" s="25"/>
      <c r="AJ277" s="25"/>
      <c r="AK277" s="25"/>
      <c r="AL277" s="25"/>
      <c r="AM277" s="25"/>
      <c r="AN277" s="25"/>
      <c r="AO277" s="38"/>
      <c r="AP277" s="38"/>
      <c r="AQ277" s="38"/>
      <c r="AR277" s="38"/>
      <c r="AS277" s="38"/>
      <c r="AT277" s="38"/>
      <c r="AU277" s="38"/>
      <c r="AV277" s="38"/>
      <c r="AW277" s="38"/>
      <c r="AX277" s="38"/>
      <c r="AY277" s="38"/>
      <c r="AZ277" s="25"/>
      <c r="BA277" s="25"/>
      <c r="BB277" s="25"/>
      <c r="BC277" s="25"/>
      <c r="BD277" s="25"/>
      <c r="BE277" s="25"/>
      <c r="BF277" s="25"/>
      <c r="BG277" s="25"/>
      <c r="BH277" s="25"/>
      <c r="BI277" s="25"/>
      <c r="BJ277" s="25"/>
      <c r="BK277" s="25"/>
      <c r="BL277" s="25"/>
      <c r="BM277" s="25"/>
      <c r="BN277" s="25"/>
      <c r="BO277" s="25"/>
      <c r="BP277" s="38"/>
      <c r="BQ277" s="38"/>
      <c r="BR277" s="38"/>
      <c r="BS277" s="38"/>
      <c r="BT277" s="38"/>
      <c r="BU277" s="38"/>
      <c r="BV277" s="38"/>
      <c r="BW277" s="38"/>
      <c r="BX277" s="38"/>
      <c r="BY277" s="38"/>
      <c r="BZ277" s="13"/>
    </row>
    <row r="278" spans="1:78" ht="5.25" customHeight="1">
      <c r="A278" s="33"/>
      <c r="B278" s="33"/>
      <c r="C278" s="33"/>
      <c r="D278" s="33"/>
      <c r="E278" s="33"/>
      <c r="F278" s="33"/>
      <c r="G278" s="33"/>
      <c r="H278" s="33"/>
      <c r="I278" s="33"/>
      <c r="J278" s="33"/>
      <c r="K278" s="33"/>
      <c r="L278" s="38"/>
      <c r="M278" s="38"/>
      <c r="N278" s="38"/>
      <c r="O278" s="38"/>
      <c r="P278" s="38"/>
      <c r="Q278" s="39"/>
      <c r="R278" s="38"/>
      <c r="S278" s="38"/>
      <c r="T278" s="38"/>
      <c r="U278" s="38"/>
      <c r="V278" s="38"/>
      <c r="W278" s="38"/>
      <c r="X278" s="25"/>
      <c r="Y278" s="25"/>
      <c r="Z278" s="25"/>
      <c r="AA278" s="25"/>
      <c r="AB278" s="25"/>
      <c r="AC278" s="25"/>
      <c r="AD278" s="25"/>
      <c r="AE278" s="25"/>
      <c r="AF278" s="25"/>
      <c r="AG278" s="25"/>
      <c r="AH278" s="25"/>
      <c r="AI278" s="25"/>
      <c r="AJ278" s="25"/>
      <c r="AK278" s="25"/>
      <c r="AL278" s="25"/>
      <c r="AM278" s="25"/>
      <c r="AN278" s="25"/>
      <c r="AO278" s="38"/>
      <c r="AP278" s="38"/>
      <c r="AQ278" s="38"/>
      <c r="AR278" s="38"/>
      <c r="AS278" s="38"/>
      <c r="AT278" s="38"/>
      <c r="AU278" s="38"/>
      <c r="AV278" s="38"/>
      <c r="AW278" s="38"/>
      <c r="AX278" s="38"/>
      <c r="AY278" s="38"/>
      <c r="AZ278" s="25"/>
      <c r="BA278" s="25"/>
      <c r="BB278" s="25"/>
      <c r="BC278" s="25"/>
      <c r="BD278" s="25"/>
      <c r="BE278" s="25"/>
      <c r="BF278" s="25"/>
      <c r="BG278" s="25"/>
      <c r="BH278" s="25"/>
      <c r="BI278" s="25"/>
      <c r="BJ278" s="25"/>
      <c r="BK278" s="25"/>
      <c r="BL278" s="25"/>
      <c r="BM278" s="25"/>
      <c r="BN278" s="25"/>
      <c r="BO278" s="25"/>
      <c r="BP278" s="38"/>
      <c r="BQ278" s="38"/>
      <c r="BR278" s="38"/>
      <c r="BS278" s="38"/>
      <c r="BT278" s="38"/>
      <c r="BU278" s="38"/>
      <c r="BV278" s="38"/>
      <c r="BW278" s="38"/>
      <c r="BX278" s="38"/>
      <c r="BY278" s="38"/>
      <c r="BZ278" s="13"/>
    </row>
    <row r="279" spans="1:78" ht="6" customHeight="1">
      <c r="A279" s="33"/>
      <c r="B279" s="33"/>
      <c r="C279" s="33"/>
      <c r="D279" s="33"/>
      <c r="E279" s="33"/>
      <c r="F279" s="33"/>
      <c r="G279" s="33"/>
      <c r="H279" s="33"/>
      <c r="I279" s="33"/>
      <c r="J279" s="33"/>
      <c r="K279" s="33"/>
      <c r="L279" s="38"/>
      <c r="M279" s="38"/>
      <c r="N279" s="38"/>
      <c r="O279" s="38"/>
      <c r="P279" s="38"/>
      <c r="Q279" s="39"/>
      <c r="R279" s="38"/>
      <c r="S279" s="38"/>
      <c r="T279" s="38"/>
      <c r="U279" s="38"/>
      <c r="V279" s="38"/>
      <c r="W279" s="38"/>
      <c r="X279" s="25"/>
      <c r="Y279" s="25"/>
      <c r="Z279" s="25"/>
      <c r="AA279" s="25"/>
      <c r="AB279" s="25"/>
      <c r="AC279" s="25"/>
      <c r="AD279" s="25"/>
      <c r="AE279" s="25"/>
      <c r="AF279" s="25"/>
      <c r="AG279" s="25"/>
      <c r="AH279" s="25"/>
      <c r="AI279" s="25"/>
      <c r="AJ279" s="25"/>
      <c r="AK279" s="25"/>
      <c r="AL279" s="25"/>
      <c r="AM279" s="25"/>
      <c r="AN279" s="25"/>
      <c r="AO279" s="38"/>
      <c r="AP279" s="38"/>
      <c r="AQ279" s="38"/>
      <c r="AR279" s="38"/>
      <c r="AS279" s="38"/>
      <c r="AT279" s="38"/>
      <c r="AU279" s="38"/>
      <c r="AV279" s="38"/>
      <c r="AW279" s="38"/>
      <c r="AX279" s="38"/>
      <c r="AY279" s="38"/>
      <c r="AZ279" s="25"/>
      <c r="BA279" s="25"/>
      <c r="BB279" s="25"/>
      <c r="BC279" s="25"/>
      <c r="BD279" s="25"/>
      <c r="BE279" s="25"/>
      <c r="BF279" s="25"/>
      <c r="BG279" s="25"/>
      <c r="BH279" s="25"/>
      <c r="BI279" s="25"/>
      <c r="BJ279" s="25"/>
      <c r="BK279" s="25"/>
      <c r="BL279" s="25"/>
      <c r="BM279" s="25"/>
      <c r="BN279" s="25"/>
      <c r="BO279" s="25"/>
      <c r="BP279" s="38"/>
      <c r="BQ279" s="38"/>
      <c r="BR279" s="38"/>
      <c r="BS279" s="38"/>
      <c r="BT279" s="38"/>
      <c r="BU279" s="38"/>
      <c r="BV279" s="38"/>
      <c r="BW279" s="38"/>
      <c r="BX279" s="38"/>
      <c r="BY279" s="38"/>
      <c r="BZ279" s="13"/>
    </row>
    <row r="280" spans="1:78" ht="5.25" customHeight="1">
      <c r="A280" s="33"/>
      <c r="B280" s="33"/>
      <c r="C280" s="33"/>
      <c r="D280" s="33"/>
      <c r="E280" s="33"/>
      <c r="F280" s="33"/>
      <c r="G280" s="33"/>
      <c r="H280" s="33"/>
      <c r="I280" s="33"/>
      <c r="J280" s="33"/>
      <c r="K280" s="33"/>
      <c r="L280" s="38"/>
      <c r="M280" s="38"/>
      <c r="N280" s="38"/>
      <c r="O280" s="38"/>
      <c r="P280" s="38"/>
      <c r="Q280" s="39"/>
      <c r="R280" s="38"/>
      <c r="S280" s="38"/>
      <c r="T280" s="38"/>
      <c r="U280" s="38"/>
      <c r="V280" s="38"/>
      <c r="W280" s="38"/>
      <c r="X280" s="25"/>
      <c r="Y280" s="25"/>
      <c r="Z280" s="25"/>
      <c r="AA280" s="25"/>
      <c r="AB280" s="25"/>
      <c r="AC280" s="25"/>
      <c r="AD280" s="25"/>
      <c r="AE280" s="25"/>
      <c r="AF280" s="25"/>
      <c r="AG280" s="25"/>
      <c r="AH280" s="25"/>
      <c r="AI280" s="25"/>
      <c r="AJ280" s="25"/>
      <c r="AK280" s="25"/>
      <c r="AL280" s="25"/>
      <c r="AM280" s="25"/>
      <c r="AN280" s="25"/>
      <c r="AO280" s="38"/>
      <c r="AP280" s="38"/>
      <c r="AQ280" s="38"/>
      <c r="AR280" s="38"/>
      <c r="AS280" s="38"/>
      <c r="AT280" s="38"/>
      <c r="AU280" s="38"/>
      <c r="AV280" s="38"/>
      <c r="AW280" s="38"/>
      <c r="AX280" s="38"/>
      <c r="AY280" s="38"/>
      <c r="AZ280" s="40"/>
      <c r="BA280" s="40"/>
      <c r="BB280" s="40"/>
      <c r="BC280" s="40"/>
      <c r="BD280" s="40"/>
      <c r="BE280" s="40"/>
      <c r="BF280" s="40"/>
      <c r="BG280" s="40"/>
      <c r="BH280" s="40"/>
      <c r="BI280" s="40"/>
      <c r="BJ280" s="40"/>
      <c r="BK280" s="40"/>
      <c r="BL280" s="40"/>
      <c r="BM280" s="40"/>
      <c r="BN280" s="40"/>
      <c r="BO280" s="40"/>
      <c r="BP280" s="38"/>
      <c r="BQ280" s="38"/>
      <c r="BR280" s="38"/>
      <c r="BS280" s="38"/>
      <c r="BT280" s="38"/>
      <c r="BU280" s="38"/>
      <c r="BV280" s="38"/>
      <c r="BW280" s="38"/>
      <c r="BX280" s="38"/>
      <c r="BY280" s="38"/>
      <c r="BZ280" s="13"/>
    </row>
    <row r="281" spans="1:78" ht="5.25" customHeight="1">
      <c r="A281" s="33"/>
      <c r="B281" s="33"/>
      <c r="C281" s="33"/>
      <c r="D281" s="33"/>
      <c r="E281" s="33"/>
      <c r="F281" s="33"/>
      <c r="G281" s="33"/>
      <c r="H281" s="33"/>
      <c r="I281" s="33"/>
      <c r="J281" s="33"/>
      <c r="K281" s="33"/>
      <c r="L281" s="38"/>
      <c r="M281" s="38"/>
      <c r="N281" s="38"/>
      <c r="O281" s="38"/>
      <c r="P281" s="38"/>
      <c r="Q281" s="39"/>
      <c r="R281" s="38"/>
      <c r="S281" s="38"/>
      <c r="T281" s="38"/>
      <c r="U281" s="38"/>
      <c r="V281" s="38"/>
      <c r="W281" s="38"/>
      <c r="X281" s="25"/>
      <c r="Y281" s="25"/>
      <c r="Z281" s="25"/>
      <c r="AA281" s="25"/>
      <c r="AB281" s="25"/>
      <c r="AC281" s="25"/>
      <c r="AD281" s="25"/>
      <c r="AE281" s="25"/>
      <c r="AF281" s="25"/>
      <c r="AG281" s="25"/>
      <c r="AH281" s="25"/>
      <c r="AI281" s="25"/>
      <c r="AJ281" s="25"/>
      <c r="AK281" s="25"/>
      <c r="AL281" s="25"/>
      <c r="AM281" s="25"/>
      <c r="AN281" s="25"/>
      <c r="AO281" s="38"/>
      <c r="AP281" s="38"/>
      <c r="AQ281" s="38"/>
      <c r="AR281" s="38"/>
      <c r="AS281" s="38"/>
      <c r="AT281" s="38"/>
      <c r="AU281" s="38"/>
      <c r="AV281" s="38"/>
      <c r="AW281" s="38"/>
      <c r="AX281" s="38"/>
      <c r="AY281" s="38"/>
      <c r="AZ281" s="40"/>
      <c r="BA281" s="40"/>
      <c r="BB281" s="40"/>
      <c r="BC281" s="40"/>
      <c r="BD281" s="40"/>
      <c r="BE281" s="40"/>
      <c r="BF281" s="40"/>
      <c r="BG281" s="40"/>
      <c r="BH281" s="40"/>
      <c r="BI281" s="40"/>
      <c r="BJ281" s="40"/>
      <c r="BK281" s="40"/>
      <c r="BL281" s="40"/>
      <c r="BM281" s="40"/>
      <c r="BN281" s="40"/>
      <c r="BO281" s="40"/>
      <c r="BP281" s="38"/>
      <c r="BQ281" s="38"/>
      <c r="BR281" s="38"/>
      <c r="BS281" s="38"/>
      <c r="BT281" s="38"/>
      <c r="BU281" s="38"/>
      <c r="BV281" s="38"/>
      <c r="BW281" s="38"/>
      <c r="BX281" s="38"/>
      <c r="BY281" s="38"/>
      <c r="BZ281" s="13"/>
    </row>
    <row r="282" spans="1:78" ht="6" customHeight="1">
      <c r="A282" s="33"/>
      <c r="B282" s="33"/>
      <c r="C282" s="33"/>
      <c r="D282" s="33"/>
      <c r="E282" s="33"/>
      <c r="F282" s="33"/>
      <c r="G282" s="33"/>
      <c r="H282" s="33"/>
      <c r="I282" s="33"/>
      <c r="J282" s="33"/>
      <c r="K282" s="33"/>
      <c r="L282" s="38"/>
      <c r="M282" s="38"/>
      <c r="N282" s="38"/>
      <c r="O282" s="38"/>
      <c r="P282" s="38"/>
      <c r="Q282" s="39"/>
      <c r="R282" s="38"/>
      <c r="S282" s="38"/>
      <c r="T282" s="38"/>
      <c r="U282" s="38"/>
      <c r="V282" s="38"/>
      <c r="W282" s="38"/>
      <c r="X282" s="25"/>
      <c r="Y282" s="25"/>
      <c r="Z282" s="25"/>
      <c r="AA282" s="25"/>
      <c r="AB282" s="25"/>
      <c r="AC282" s="25"/>
      <c r="AD282" s="25"/>
      <c r="AE282" s="25"/>
      <c r="AF282" s="25"/>
      <c r="AG282" s="25"/>
      <c r="AH282" s="25"/>
      <c r="AI282" s="25"/>
      <c r="AJ282" s="25"/>
      <c r="AK282" s="25"/>
      <c r="AL282" s="25"/>
      <c r="AM282" s="25"/>
      <c r="AN282" s="25"/>
      <c r="AO282" s="38"/>
      <c r="AP282" s="38"/>
      <c r="AQ282" s="38"/>
      <c r="AR282" s="38"/>
      <c r="AS282" s="38"/>
      <c r="AT282" s="38"/>
      <c r="AU282" s="38"/>
      <c r="AV282" s="38"/>
      <c r="AW282" s="38"/>
      <c r="AX282" s="38"/>
      <c r="AY282" s="38"/>
      <c r="AZ282" s="40"/>
      <c r="BA282" s="40"/>
      <c r="BB282" s="40"/>
      <c r="BC282" s="40"/>
      <c r="BD282" s="40"/>
      <c r="BE282" s="40"/>
      <c r="BF282" s="40"/>
      <c r="BG282" s="40"/>
      <c r="BH282" s="40"/>
      <c r="BI282" s="40"/>
      <c r="BJ282" s="40"/>
      <c r="BK282" s="40"/>
      <c r="BL282" s="40"/>
      <c r="BM282" s="40"/>
      <c r="BN282" s="40"/>
      <c r="BO282" s="40"/>
      <c r="BP282" s="38"/>
      <c r="BQ282" s="38"/>
      <c r="BR282" s="38"/>
      <c r="BS282" s="38"/>
      <c r="BT282" s="38"/>
      <c r="BU282" s="38"/>
      <c r="BV282" s="38"/>
      <c r="BW282" s="38"/>
      <c r="BX282" s="38"/>
      <c r="BY282" s="38"/>
      <c r="BZ282" s="13"/>
    </row>
    <row r="283" spans="1:78" ht="5.25" customHeight="1">
      <c r="A283" s="33"/>
      <c r="B283" s="33"/>
      <c r="C283" s="33"/>
      <c r="D283" s="33"/>
      <c r="E283" s="33"/>
      <c r="F283" s="33"/>
      <c r="G283" s="33"/>
      <c r="H283" s="33"/>
      <c r="I283" s="33"/>
      <c r="J283" s="33"/>
      <c r="K283" s="33"/>
      <c r="L283" s="38"/>
      <c r="M283" s="38"/>
      <c r="N283" s="38"/>
      <c r="O283" s="38"/>
      <c r="P283" s="38"/>
      <c r="Q283" s="39"/>
      <c r="R283" s="38"/>
      <c r="S283" s="38"/>
      <c r="T283" s="38"/>
      <c r="U283" s="38"/>
      <c r="V283" s="38"/>
      <c r="W283" s="38"/>
      <c r="X283" s="25"/>
      <c r="Y283" s="25"/>
      <c r="Z283" s="25"/>
      <c r="AA283" s="25"/>
      <c r="AB283" s="25"/>
      <c r="AC283" s="25"/>
      <c r="AD283" s="25"/>
      <c r="AE283" s="25"/>
      <c r="AF283" s="25"/>
      <c r="AG283" s="25"/>
      <c r="AH283" s="25"/>
      <c r="AI283" s="25"/>
      <c r="AJ283" s="25"/>
      <c r="AK283" s="25"/>
      <c r="AL283" s="25"/>
      <c r="AM283" s="25"/>
      <c r="AN283" s="25"/>
      <c r="AO283" s="38"/>
      <c r="AP283" s="38"/>
      <c r="AQ283" s="38"/>
      <c r="AR283" s="38"/>
      <c r="AS283" s="38"/>
      <c r="AT283" s="38"/>
      <c r="AU283" s="38"/>
      <c r="AV283" s="38"/>
      <c r="AW283" s="38"/>
      <c r="AX283" s="38"/>
      <c r="AY283" s="38"/>
      <c r="AZ283" s="25"/>
      <c r="BA283" s="38"/>
      <c r="BB283" s="38"/>
      <c r="BC283" s="38"/>
      <c r="BD283" s="38"/>
      <c r="BE283" s="38"/>
      <c r="BF283" s="38"/>
      <c r="BG283" s="38"/>
      <c r="BH283" s="25"/>
      <c r="BI283" s="35"/>
      <c r="BJ283" s="35"/>
      <c r="BK283" s="35"/>
      <c r="BL283" s="35"/>
      <c r="BM283" s="35"/>
      <c r="BN283" s="35"/>
      <c r="BO283" s="35"/>
      <c r="BP283" s="35"/>
      <c r="BQ283" s="35"/>
      <c r="BR283" s="35"/>
      <c r="BS283" s="35"/>
      <c r="BT283" s="35"/>
      <c r="BU283" s="35"/>
      <c r="BV283" s="35"/>
      <c r="BW283" s="35"/>
      <c r="BX283" s="35"/>
      <c r="BY283" s="35"/>
      <c r="BZ283" s="13"/>
    </row>
    <row r="284" spans="1:78" ht="5.25" customHeight="1">
      <c r="A284" s="33"/>
      <c r="B284" s="33"/>
      <c r="C284" s="33"/>
      <c r="D284" s="33"/>
      <c r="E284" s="33"/>
      <c r="F284" s="33"/>
      <c r="G284" s="33"/>
      <c r="H284" s="33"/>
      <c r="I284" s="33"/>
      <c r="J284" s="33"/>
      <c r="K284" s="33"/>
      <c r="L284" s="38"/>
      <c r="M284" s="38"/>
      <c r="N284" s="38"/>
      <c r="O284" s="38"/>
      <c r="P284" s="38"/>
      <c r="Q284" s="39"/>
      <c r="R284" s="38"/>
      <c r="S284" s="38"/>
      <c r="T284" s="38"/>
      <c r="U284" s="38"/>
      <c r="V284" s="38"/>
      <c r="W284" s="38"/>
      <c r="X284" s="25"/>
      <c r="Y284" s="25"/>
      <c r="Z284" s="25"/>
      <c r="AA284" s="25"/>
      <c r="AB284" s="25"/>
      <c r="AC284" s="25"/>
      <c r="AD284" s="25"/>
      <c r="AE284" s="25"/>
      <c r="AF284" s="25"/>
      <c r="AG284" s="25"/>
      <c r="AH284" s="25"/>
      <c r="AI284" s="25"/>
      <c r="AJ284" s="25"/>
      <c r="AK284" s="25"/>
      <c r="AL284" s="25"/>
      <c r="AM284" s="25"/>
      <c r="AN284" s="25"/>
      <c r="AO284" s="38"/>
      <c r="AP284" s="38"/>
      <c r="AQ284" s="38"/>
      <c r="AR284" s="38"/>
      <c r="AS284" s="38"/>
      <c r="AT284" s="38"/>
      <c r="AU284" s="38"/>
      <c r="AV284" s="38"/>
      <c r="AW284" s="38"/>
      <c r="AX284" s="38"/>
      <c r="AY284" s="38"/>
      <c r="AZ284" s="25"/>
      <c r="BA284" s="38"/>
      <c r="BB284" s="38"/>
      <c r="BC284" s="38"/>
      <c r="BD284" s="38"/>
      <c r="BE284" s="38"/>
      <c r="BF284" s="38"/>
      <c r="BG284" s="38"/>
      <c r="BH284" s="25"/>
      <c r="BI284" s="35"/>
      <c r="BJ284" s="35"/>
      <c r="BK284" s="35"/>
      <c r="BL284" s="35"/>
      <c r="BM284" s="35"/>
      <c r="BN284" s="35"/>
      <c r="BO284" s="35"/>
      <c r="BP284" s="35"/>
      <c r="BQ284" s="35"/>
      <c r="BR284" s="35"/>
      <c r="BS284" s="35"/>
      <c r="BT284" s="35"/>
      <c r="BU284" s="35"/>
      <c r="BV284" s="35"/>
      <c r="BW284" s="35"/>
      <c r="BX284" s="35"/>
      <c r="BY284" s="35"/>
      <c r="BZ284" s="13"/>
    </row>
    <row r="285" spans="1:78" ht="6" customHeight="1">
      <c r="A285" s="33"/>
      <c r="B285" s="33"/>
      <c r="C285" s="33"/>
      <c r="D285" s="33"/>
      <c r="E285" s="33"/>
      <c r="F285" s="33"/>
      <c r="G285" s="33"/>
      <c r="H285" s="33"/>
      <c r="I285" s="33"/>
      <c r="J285" s="33"/>
      <c r="K285" s="33"/>
      <c r="L285" s="38"/>
      <c r="M285" s="38"/>
      <c r="N285" s="38"/>
      <c r="O285" s="38"/>
      <c r="P285" s="38"/>
      <c r="Q285" s="39"/>
      <c r="R285" s="38"/>
      <c r="S285" s="38"/>
      <c r="T285" s="38"/>
      <c r="U285" s="38"/>
      <c r="V285" s="38"/>
      <c r="W285" s="38"/>
      <c r="X285" s="25"/>
      <c r="Y285" s="25"/>
      <c r="Z285" s="25"/>
      <c r="AA285" s="25"/>
      <c r="AB285" s="25"/>
      <c r="AC285" s="25"/>
      <c r="AD285" s="25"/>
      <c r="AE285" s="25"/>
      <c r="AF285" s="25"/>
      <c r="AG285" s="25"/>
      <c r="AH285" s="25"/>
      <c r="AI285" s="25"/>
      <c r="AJ285" s="25"/>
      <c r="AK285" s="25"/>
      <c r="AL285" s="25"/>
      <c r="AM285" s="25"/>
      <c r="AN285" s="25"/>
      <c r="AO285" s="38"/>
      <c r="AP285" s="38"/>
      <c r="AQ285" s="38"/>
      <c r="AR285" s="38"/>
      <c r="AS285" s="38"/>
      <c r="AT285" s="38"/>
      <c r="AU285" s="38"/>
      <c r="AV285" s="38"/>
      <c r="AW285" s="38"/>
      <c r="AX285" s="38"/>
      <c r="AY285" s="38"/>
      <c r="AZ285" s="25"/>
      <c r="BA285" s="38"/>
      <c r="BB285" s="38"/>
      <c r="BC285" s="38"/>
      <c r="BD285" s="38"/>
      <c r="BE285" s="38"/>
      <c r="BF285" s="38"/>
      <c r="BG285" s="38"/>
      <c r="BH285" s="25"/>
      <c r="BI285" s="35"/>
      <c r="BJ285" s="35"/>
      <c r="BK285" s="35"/>
      <c r="BL285" s="35"/>
      <c r="BM285" s="35"/>
      <c r="BN285" s="35"/>
      <c r="BO285" s="35"/>
      <c r="BP285" s="35"/>
      <c r="BQ285" s="35"/>
      <c r="BR285" s="35"/>
      <c r="BS285" s="35"/>
      <c r="BT285" s="35"/>
      <c r="BU285" s="35"/>
      <c r="BV285" s="35"/>
      <c r="BW285" s="35"/>
      <c r="BX285" s="35"/>
      <c r="BY285" s="35"/>
      <c r="BZ285" s="13"/>
    </row>
    <row r="286" spans="1:78" ht="3"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13"/>
    </row>
    <row r="287" spans="1:78" ht="3"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13"/>
    </row>
    <row r="288" spans="1:78" ht="3"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13"/>
    </row>
    <row r="289" spans="1:78" ht="3"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13"/>
    </row>
    <row r="290" spans="1:78" ht="3"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13"/>
    </row>
    <row r="291" spans="1:78" ht="3" customHeight="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c r="BF291" s="32"/>
      <c r="BG291" s="32"/>
      <c r="BH291" s="32"/>
      <c r="BI291" s="32"/>
      <c r="BJ291" s="32"/>
      <c r="BK291" s="32"/>
      <c r="BL291" s="32"/>
      <c r="BM291" s="32"/>
      <c r="BN291" s="32"/>
      <c r="BO291" s="32"/>
      <c r="BP291" s="32"/>
      <c r="BQ291" s="32"/>
      <c r="BR291" s="32"/>
      <c r="BS291" s="32"/>
      <c r="BT291" s="32"/>
      <c r="BU291" s="32"/>
      <c r="BV291" s="32"/>
      <c r="BW291" s="32"/>
      <c r="BX291" s="32"/>
      <c r="BY291" s="32"/>
      <c r="BZ291" s="13"/>
    </row>
    <row r="292" spans="1:78" ht="3" customHeight="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c r="BF292" s="32"/>
      <c r="BG292" s="32"/>
      <c r="BH292" s="32"/>
      <c r="BI292" s="32"/>
      <c r="BJ292" s="32"/>
      <c r="BK292" s="32"/>
      <c r="BL292" s="32"/>
      <c r="BM292" s="32"/>
      <c r="BN292" s="32"/>
      <c r="BO292" s="32"/>
      <c r="BP292" s="32"/>
      <c r="BQ292" s="32"/>
      <c r="BR292" s="32"/>
      <c r="BS292" s="32"/>
      <c r="BT292" s="32"/>
      <c r="BU292" s="32"/>
      <c r="BV292" s="32"/>
      <c r="BW292" s="32"/>
      <c r="BX292" s="32"/>
      <c r="BY292" s="32"/>
      <c r="BZ292" s="13"/>
    </row>
    <row r="293" spans="1:78" ht="3" customHeight="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c r="BF293" s="32"/>
      <c r="BG293" s="32"/>
      <c r="BH293" s="32"/>
      <c r="BI293" s="32"/>
      <c r="BJ293" s="32"/>
      <c r="BK293" s="32"/>
      <c r="BL293" s="32"/>
      <c r="BM293" s="32"/>
      <c r="BN293" s="32"/>
      <c r="BO293" s="32"/>
      <c r="BP293" s="32"/>
      <c r="BQ293" s="32"/>
      <c r="BR293" s="32"/>
      <c r="BS293" s="32"/>
      <c r="BT293" s="32"/>
      <c r="BU293" s="32"/>
      <c r="BV293" s="32"/>
      <c r="BW293" s="32"/>
      <c r="BX293" s="32"/>
      <c r="BY293" s="32"/>
      <c r="BZ293" s="41"/>
    </row>
    <row r="294" spans="1:78" ht="3" customHeight="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c r="AY294" s="32"/>
      <c r="AZ294" s="32"/>
      <c r="BA294" s="32"/>
      <c r="BB294" s="32"/>
      <c r="BC294" s="32"/>
      <c r="BD294" s="32"/>
      <c r="BE294" s="32"/>
      <c r="BF294" s="32"/>
      <c r="BG294" s="32"/>
      <c r="BH294" s="32"/>
      <c r="BI294" s="32"/>
      <c r="BJ294" s="32"/>
      <c r="BK294" s="32"/>
      <c r="BL294" s="32"/>
      <c r="BM294" s="32"/>
      <c r="BN294" s="32"/>
      <c r="BO294" s="32"/>
      <c r="BP294" s="32"/>
      <c r="BQ294" s="32"/>
      <c r="BR294" s="32"/>
      <c r="BS294" s="32"/>
      <c r="BT294" s="32"/>
      <c r="BU294" s="32"/>
      <c r="BV294" s="32"/>
      <c r="BW294" s="32"/>
      <c r="BX294" s="32"/>
      <c r="BY294" s="32"/>
      <c r="BZ294" s="41"/>
    </row>
    <row r="295" spans="1:78" ht="3" customHeight="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c r="AY295" s="32"/>
      <c r="AZ295" s="32"/>
      <c r="BA295" s="32"/>
      <c r="BB295" s="32"/>
      <c r="BC295" s="32"/>
      <c r="BD295" s="32"/>
      <c r="BE295" s="32"/>
      <c r="BF295" s="32"/>
      <c r="BG295" s="32"/>
      <c r="BH295" s="32"/>
      <c r="BI295" s="32"/>
      <c r="BJ295" s="32"/>
      <c r="BK295" s="32"/>
      <c r="BL295" s="32"/>
      <c r="BM295" s="32"/>
      <c r="BN295" s="32"/>
      <c r="BO295" s="32"/>
      <c r="BP295" s="32"/>
      <c r="BQ295" s="32"/>
      <c r="BR295" s="32"/>
      <c r="BS295" s="32"/>
      <c r="BT295" s="32"/>
      <c r="BU295" s="32"/>
      <c r="BV295" s="32"/>
      <c r="BW295" s="32"/>
      <c r="BX295" s="32"/>
      <c r="BY295" s="32"/>
      <c r="BZ295" s="23"/>
    </row>
    <row r="296" spans="1:78" ht="6"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25"/>
      <c r="BG296" s="25"/>
      <c r="BH296" s="25"/>
      <c r="BI296" s="25"/>
      <c r="BJ296" s="25"/>
      <c r="BK296" s="25"/>
      <c r="BL296" s="25"/>
      <c r="BM296" s="25"/>
      <c r="BN296" s="25"/>
      <c r="BO296" s="25"/>
      <c r="BP296" s="25"/>
      <c r="BQ296" s="25"/>
      <c r="BR296" s="25"/>
      <c r="BS296" s="25"/>
      <c r="BT296" s="25"/>
      <c r="BU296" s="25"/>
      <c r="BV296" s="25"/>
      <c r="BW296" s="25"/>
      <c r="BX296" s="25"/>
      <c r="BY296" s="25"/>
      <c r="BZ296" s="13"/>
    </row>
    <row r="297" spans="1:78" ht="6"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25"/>
      <c r="BG297" s="25"/>
      <c r="BH297" s="25"/>
      <c r="BI297" s="25"/>
      <c r="BJ297" s="25"/>
      <c r="BK297" s="25"/>
      <c r="BL297" s="25"/>
      <c r="BM297" s="25"/>
      <c r="BN297" s="25"/>
      <c r="BO297" s="25"/>
      <c r="BP297" s="25"/>
      <c r="BQ297" s="25"/>
      <c r="BR297" s="25"/>
      <c r="BS297" s="25"/>
      <c r="BT297" s="25"/>
      <c r="BU297" s="25"/>
      <c r="BV297" s="25"/>
      <c r="BW297" s="25"/>
      <c r="BX297" s="25"/>
      <c r="BY297" s="25"/>
      <c r="BZ297" s="13"/>
    </row>
    <row r="298" spans="1:78" ht="6"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c r="BF298" s="25"/>
      <c r="BG298" s="25"/>
      <c r="BH298" s="25"/>
      <c r="BI298" s="25"/>
      <c r="BJ298" s="25"/>
      <c r="BK298" s="25"/>
      <c r="BL298" s="25"/>
      <c r="BM298" s="25"/>
      <c r="BN298" s="25"/>
      <c r="BO298" s="25"/>
      <c r="BP298" s="25"/>
      <c r="BQ298" s="25"/>
      <c r="BR298" s="25"/>
      <c r="BS298" s="25"/>
      <c r="BT298" s="25"/>
      <c r="BU298" s="25"/>
      <c r="BV298" s="25"/>
      <c r="BW298" s="25"/>
      <c r="BX298" s="25"/>
      <c r="BY298" s="25"/>
      <c r="BZ298" s="13"/>
    </row>
    <row r="299" spans="1:78" ht="5.25" customHeight="1">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5"/>
      <c r="AM299" s="25"/>
      <c r="AN299" s="25"/>
      <c r="AO299" s="25"/>
      <c r="AP299" s="25"/>
      <c r="AQ299" s="25"/>
      <c r="AR299" s="25"/>
      <c r="AS299" s="25"/>
      <c r="AT299" s="25"/>
      <c r="AU299" s="25"/>
      <c r="AV299" s="25"/>
      <c r="AW299" s="25"/>
      <c r="AX299" s="25"/>
      <c r="AY299" s="25"/>
      <c r="AZ299" s="25"/>
      <c r="BA299" s="25"/>
      <c r="BB299" s="25"/>
      <c r="BC299" s="25"/>
      <c r="BD299" s="25"/>
      <c r="BE299" s="25"/>
      <c r="BF299" s="25"/>
      <c r="BG299" s="25"/>
      <c r="BH299" s="25"/>
      <c r="BI299" s="25"/>
      <c r="BJ299" s="25"/>
      <c r="BK299" s="25"/>
      <c r="BL299" s="25"/>
      <c r="BM299" s="25"/>
      <c r="BN299" s="25"/>
      <c r="BO299" s="25"/>
      <c r="BP299" s="25"/>
      <c r="BQ299" s="25"/>
      <c r="BR299" s="25"/>
      <c r="BS299" s="25"/>
      <c r="BT299" s="25"/>
      <c r="BU299" s="25"/>
      <c r="BV299" s="25"/>
      <c r="BW299" s="25"/>
      <c r="BX299" s="25"/>
      <c r="BY299" s="25"/>
      <c r="BZ299" s="13"/>
    </row>
    <row r="300" spans="1:78" ht="5.25" customHeight="1">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c r="AI300" s="25"/>
      <c r="AJ300" s="25"/>
      <c r="AK300" s="25"/>
      <c r="AL300" s="25"/>
      <c r="AM300" s="25"/>
      <c r="AN300" s="25"/>
      <c r="AO300" s="25"/>
      <c r="AP300" s="25"/>
      <c r="AQ300" s="25"/>
      <c r="AR300" s="25"/>
      <c r="AS300" s="25"/>
      <c r="AT300" s="25"/>
      <c r="AU300" s="25"/>
      <c r="AV300" s="25"/>
      <c r="AW300" s="25"/>
      <c r="AX300" s="25"/>
      <c r="AY300" s="25"/>
      <c r="AZ300" s="25"/>
      <c r="BA300" s="25"/>
      <c r="BB300" s="25"/>
      <c r="BC300" s="25"/>
      <c r="BD300" s="25"/>
      <c r="BE300" s="25"/>
      <c r="BF300" s="25"/>
      <c r="BG300" s="25"/>
      <c r="BH300" s="25"/>
      <c r="BI300" s="25"/>
      <c r="BJ300" s="25"/>
      <c r="BK300" s="25"/>
      <c r="BL300" s="25"/>
      <c r="BM300" s="25"/>
      <c r="BN300" s="25"/>
      <c r="BO300" s="25"/>
      <c r="BP300" s="25"/>
      <c r="BQ300" s="25"/>
      <c r="BR300" s="25"/>
      <c r="BS300" s="25"/>
      <c r="BT300" s="25"/>
      <c r="BU300" s="25"/>
      <c r="BV300" s="25"/>
      <c r="BW300" s="25"/>
      <c r="BX300" s="25"/>
      <c r="BY300" s="25"/>
      <c r="BZ300" s="13"/>
    </row>
    <row r="301" spans="1:78" ht="5.25" customHeight="1">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c r="AH301" s="25"/>
      <c r="AI301" s="25"/>
      <c r="AJ301" s="25"/>
      <c r="AK301" s="25"/>
      <c r="AL301" s="25"/>
      <c r="AM301" s="25"/>
      <c r="AN301" s="25"/>
      <c r="AO301" s="25"/>
      <c r="AP301" s="25"/>
      <c r="AQ301" s="25"/>
      <c r="AR301" s="25"/>
      <c r="AS301" s="25"/>
      <c r="AT301" s="25"/>
      <c r="AU301" s="25"/>
      <c r="AV301" s="25"/>
      <c r="AW301" s="25"/>
      <c r="AX301" s="25"/>
      <c r="AY301" s="25"/>
      <c r="AZ301" s="25"/>
      <c r="BA301" s="25"/>
      <c r="BB301" s="25"/>
      <c r="BC301" s="25"/>
      <c r="BD301" s="25"/>
      <c r="BE301" s="25"/>
      <c r="BF301" s="25"/>
      <c r="BG301" s="25"/>
      <c r="BH301" s="25"/>
      <c r="BI301" s="25"/>
      <c r="BJ301" s="25"/>
      <c r="BK301" s="25"/>
      <c r="BL301" s="25"/>
      <c r="BM301" s="25"/>
      <c r="BN301" s="25"/>
      <c r="BO301" s="25"/>
      <c r="BP301" s="25"/>
      <c r="BQ301" s="25"/>
      <c r="BR301" s="25"/>
      <c r="BS301" s="25"/>
      <c r="BT301" s="25"/>
      <c r="BU301" s="25"/>
      <c r="BV301" s="25"/>
      <c r="BW301" s="25"/>
      <c r="BX301" s="25"/>
      <c r="BY301" s="25"/>
      <c r="BZ301" s="13"/>
    </row>
    <row r="302" spans="1:78" ht="3" customHeight="1">
      <c r="A302" s="43"/>
      <c r="B302" s="43"/>
      <c r="C302" s="43"/>
      <c r="D302" s="43"/>
      <c r="E302" s="43"/>
      <c r="F302" s="43"/>
      <c r="G302" s="43"/>
      <c r="H302" s="34"/>
      <c r="I302" s="34"/>
      <c r="J302" s="34"/>
      <c r="K302" s="34"/>
      <c r="L302" s="34"/>
      <c r="M302" s="34"/>
      <c r="N302" s="34"/>
      <c r="O302" s="34"/>
      <c r="P302" s="34"/>
      <c r="Q302" s="34"/>
      <c r="R302" s="34"/>
      <c r="S302" s="34"/>
      <c r="T302" s="34"/>
      <c r="U302" s="34"/>
      <c r="V302" s="34"/>
      <c r="W302" s="25"/>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25"/>
      <c r="BF302" s="25"/>
      <c r="BG302" s="25"/>
      <c r="BH302" s="25"/>
      <c r="BI302" s="25"/>
      <c r="BJ302" s="25"/>
      <c r="BK302" s="25"/>
      <c r="BL302" s="25"/>
      <c r="BM302" s="25"/>
      <c r="BN302" s="25"/>
      <c r="BO302" s="25"/>
      <c r="BP302" s="25"/>
      <c r="BQ302" s="25"/>
      <c r="BR302" s="25"/>
      <c r="BS302" s="25"/>
      <c r="BT302" s="25"/>
      <c r="BU302" s="25"/>
      <c r="BV302" s="25"/>
      <c r="BW302" s="25"/>
      <c r="BX302" s="25"/>
      <c r="BY302" s="25"/>
      <c r="BZ302" s="13"/>
    </row>
    <row r="303" spans="1:78" ht="3" customHeight="1">
      <c r="A303" s="43"/>
      <c r="B303" s="43"/>
      <c r="C303" s="43"/>
      <c r="D303" s="43"/>
      <c r="E303" s="43"/>
      <c r="F303" s="43"/>
      <c r="G303" s="43"/>
      <c r="H303" s="34"/>
      <c r="I303" s="34"/>
      <c r="J303" s="34"/>
      <c r="K303" s="34"/>
      <c r="L303" s="34"/>
      <c r="M303" s="34"/>
      <c r="N303" s="34"/>
      <c r="O303" s="34"/>
      <c r="P303" s="34"/>
      <c r="Q303" s="34"/>
      <c r="R303" s="34"/>
      <c r="S303" s="34"/>
      <c r="T303" s="34"/>
      <c r="U303" s="34"/>
      <c r="V303" s="34"/>
      <c r="W303" s="25"/>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44"/>
      <c r="AY303" s="44"/>
      <c r="AZ303" s="44"/>
      <c r="BA303" s="44"/>
      <c r="BB303" s="44"/>
      <c r="BC303" s="44"/>
      <c r="BD303" s="44"/>
      <c r="BE303" s="25"/>
      <c r="BF303" s="25"/>
      <c r="BG303" s="25"/>
      <c r="BH303" s="25"/>
      <c r="BI303" s="25"/>
      <c r="BJ303" s="25"/>
      <c r="BK303" s="25"/>
      <c r="BL303" s="25"/>
      <c r="BM303" s="25"/>
      <c r="BN303" s="25"/>
      <c r="BO303" s="25"/>
      <c r="BP303" s="25"/>
      <c r="BQ303" s="25"/>
      <c r="BR303" s="25"/>
      <c r="BS303" s="25"/>
      <c r="BT303" s="25"/>
      <c r="BU303" s="25"/>
      <c r="BV303" s="25"/>
      <c r="BW303" s="25"/>
      <c r="BX303" s="25"/>
      <c r="BY303" s="25"/>
      <c r="BZ303" s="13"/>
    </row>
    <row r="304" spans="1:78" ht="3" customHeight="1">
      <c r="A304" s="43"/>
      <c r="B304" s="43"/>
      <c r="C304" s="43"/>
      <c r="D304" s="43"/>
      <c r="E304" s="43"/>
      <c r="F304" s="43"/>
      <c r="G304" s="43"/>
      <c r="H304" s="34"/>
      <c r="I304" s="34"/>
      <c r="J304" s="34"/>
      <c r="K304" s="34"/>
      <c r="L304" s="34"/>
      <c r="M304" s="34"/>
      <c r="N304" s="34"/>
      <c r="O304" s="34"/>
      <c r="P304" s="34"/>
      <c r="Q304" s="34"/>
      <c r="R304" s="34"/>
      <c r="S304" s="34"/>
      <c r="T304" s="34"/>
      <c r="U304" s="34"/>
      <c r="V304" s="34"/>
      <c r="W304" s="25"/>
      <c r="X304" s="44"/>
      <c r="Y304" s="44"/>
      <c r="Z304" s="44"/>
      <c r="AA304" s="44"/>
      <c r="AB304" s="44"/>
      <c r="AC304" s="44"/>
      <c r="AD304" s="44"/>
      <c r="AE304" s="44"/>
      <c r="AF304" s="44"/>
      <c r="AG304" s="44"/>
      <c r="AH304" s="44"/>
      <c r="AI304" s="44"/>
      <c r="AJ304" s="44"/>
      <c r="AK304" s="44"/>
      <c r="AL304" s="44"/>
      <c r="AM304" s="44"/>
      <c r="AN304" s="44"/>
      <c r="AO304" s="44"/>
      <c r="AP304" s="44"/>
      <c r="AQ304" s="44"/>
      <c r="AR304" s="44"/>
      <c r="AS304" s="44"/>
      <c r="AT304" s="44"/>
      <c r="AU304" s="44"/>
      <c r="AV304" s="44"/>
      <c r="AW304" s="44"/>
      <c r="AX304" s="44"/>
      <c r="AY304" s="44"/>
      <c r="AZ304" s="44"/>
      <c r="BA304" s="44"/>
      <c r="BB304" s="44"/>
      <c r="BC304" s="44"/>
      <c r="BD304" s="44"/>
      <c r="BE304" s="25"/>
      <c r="BF304" s="25"/>
      <c r="BG304" s="25"/>
      <c r="BH304" s="25"/>
      <c r="BI304" s="25"/>
      <c r="BJ304" s="25"/>
      <c r="BK304" s="25"/>
      <c r="BL304" s="25"/>
      <c r="BM304" s="25"/>
      <c r="BN304" s="25"/>
      <c r="BO304" s="25"/>
      <c r="BP304" s="25"/>
      <c r="BQ304" s="25"/>
      <c r="BR304" s="25"/>
      <c r="BS304" s="25"/>
      <c r="BT304" s="25"/>
      <c r="BU304" s="25"/>
      <c r="BV304" s="25"/>
      <c r="BW304" s="25"/>
      <c r="BX304" s="25"/>
      <c r="BY304" s="25"/>
      <c r="BZ304" s="13"/>
    </row>
    <row r="305" spans="1:86" ht="3" customHeight="1">
      <c r="A305" s="43"/>
      <c r="B305" s="43"/>
      <c r="C305" s="43"/>
      <c r="D305" s="43"/>
      <c r="E305" s="43"/>
      <c r="F305" s="43"/>
      <c r="G305" s="43"/>
      <c r="H305" s="34"/>
      <c r="I305" s="34"/>
      <c r="J305" s="34"/>
      <c r="K305" s="34"/>
      <c r="L305" s="34"/>
      <c r="M305" s="34"/>
      <c r="N305" s="34"/>
      <c r="O305" s="34"/>
      <c r="P305" s="34"/>
      <c r="Q305" s="34"/>
      <c r="R305" s="34"/>
      <c r="S305" s="34"/>
      <c r="T305" s="34"/>
      <c r="U305" s="34"/>
      <c r="V305" s="34"/>
      <c r="W305" s="25"/>
      <c r="X305" s="44"/>
      <c r="Y305" s="44"/>
      <c r="Z305" s="44"/>
      <c r="AA305" s="44"/>
      <c r="AB305" s="44"/>
      <c r="AC305" s="44"/>
      <c r="AD305" s="44"/>
      <c r="AE305" s="44"/>
      <c r="AF305" s="44"/>
      <c r="AG305" s="44"/>
      <c r="AH305" s="44"/>
      <c r="AI305" s="44"/>
      <c r="AJ305" s="44"/>
      <c r="AK305" s="44"/>
      <c r="AL305" s="44"/>
      <c r="AM305" s="44"/>
      <c r="AN305" s="44"/>
      <c r="AO305" s="44"/>
      <c r="AP305" s="44"/>
      <c r="AQ305" s="44"/>
      <c r="AR305" s="44"/>
      <c r="AS305" s="44"/>
      <c r="AT305" s="44"/>
      <c r="AU305" s="44"/>
      <c r="AV305" s="44"/>
      <c r="AW305" s="44"/>
      <c r="AX305" s="44"/>
      <c r="AY305" s="44"/>
      <c r="AZ305" s="44"/>
      <c r="BA305" s="44"/>
      <c r="BB305" s="44"/>
      <c r="BC305" s="44"/>
      <c r="BD305" s="44"/>
      <c r="BE305" s="25"/>
      <c r="BF305" s="25"/>
      <c r="BG305" s="25"/>
      <c r="BH305" s="25"/>
      <c r="BI305" s="25"/>
      <c r="BJ305" s="25"/>
      <c r="BK305" s="25"/>
      <c r="BL305" s="25"/>
      <c r="BM305" s="25"/>
      <c r="BN305" s="25"/>
      <c r="BO305" s="25"/>
      <c r="BP305" s="25"/>
      <c r="BQ305" s="25"/>
      <c r="BR305" s="25"/>
      <c r="BS305" s="25"/>
      <c r="BT305" s="25"/>
      <c r="BU305" s="25"/>
      <c r="BV305" s="25"/>
      <c r="BW305" s="25"/>
      <c r="BX305" s="25"/>
      <c r="BY305" s="25"/>
      <c r="BZ305" s="13"/>
    </row>
    <row r="306" spans="1:86" ht="3" customHeight="1">
      <c r="A306" s="43"/>
      <c r="B306" s="43"/>
      <c r="C306" s="43"/>
      <c r="D306" s="43"/>
      <c r="E306" s="43"/>
      <c r="F306" s="43"/>
      <c r="G306" s="43"/>
      <c r="H306" s="34"/>
      <c r="I306" s="34"/>
      <c r="J306" s="34"/>
      <c r="K306" s="34"/>
      <c r="L306" s="34"/>
      <c r="M306" s="34"/>
      <c r="N306" s="34"/>
      <c r="O306" s="34"/>
      <c r="P306" s="34"/>
      <c r="Q306" s="34"/>
      <c r="R306" s="34"/>
      <c r="S306" s="34"/>
      <c r="T306" s="34"/>
      <c r="U306" s="34"/>
      <c r="V306" s="34"/>
      <c r="W306" s="25"/>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4"/>
      <c r="AY306" s="44"/>
      <c r="AZ306" s="44"/>
      <c r="BA306" s="44"/>
      <c r="BB306" s="44"/>
      <c r="BC306" s="44"/>
      <c r="BD306" s="44"/>
      <c r="BE306" s="25"/>
      <c r="BF306" s="25"/>
      <c r="BG306" s="25"/>
      <c r="BH306" s="25"/>
      <c r="BI306" s="25"/>
      <c r="BJ306" s="25"/>
      <c r="BK306" s="25"/>
      <c r="BL306" s="25"/>
      <c r="BM306" s="25"/>
      <c r="BN306" s="25"/>
      <c r="BO306" s="25"/>
      <c r="BP306" s="25"/>
      <c r="BQ306" s="25"/>
      <c r="BR306" s="25"/>
      <c r="BS306" s="25"/>
      <c r="BT306" s="25"/>
      <c r="BU306" s="25"/>
      <c r="BV306" s="25"/>
      <c r="BW306" s="25"/>
      <c r="BX306" s="25"/>
      <c r="BY306" s="25"/>
      <c r="BZ306" s="13"/>
    </row>
    <row r="307" spans="1:86" ht="3" customHeight="1">
      <c r="A307" s="43"/>
      <c r="B307" s="43"/>
      <c r="C307" s="43"/>
      <c r="D307" s="43"/>
      <c r="E307" s="43"/>
      <c r="F307" s="43"/>
      <c r="G307" s="43"/>
      <c r="H307" s="34"/>
      <c r="I307" s="34"/>
      <c r="J307" s="34"/>
      <c r="K307" s="34"/>
      <c r="L307" s="34"/>
      <c r="M307" s="34"/>
      <c r="N307" s="34"/>
      <c r="O307" s="34"/>
      <c r="P307" s="34"/>
      <c r="Q307" s="34"/>
      <c r="R307" s="34"/>
      <c r="S307" s="34"/>
      <c r="T307" s="34"/>
      <c r="U307" s="34"/>
      <c r="V307" s="34"/>
      <c r="W307" s="25"/>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4"/>
      <c r="AY307" s="44"/>
      <c r="AZ307" s="44"/>
      <c r="BA307" s="44"/>
      <c r="BB307" s="44"/>
      <c r="BC307" s="44"/>
      <c r="BD307" s="44"/>
      <c r="BE307" s="25"/>
      <c r="BF307" s="25"/>
      <c r="BG307" s="25"/>
      <c r="BH307" s="25"/>
      <c r="BI307" s="25"/>
      <c r="BJ307" s="25"/>
      <c r="BK307" s="25"/>
      <c r="BL307" s="25"/>
      <c r="BM307" s="25"/>
      <c r="BN307" s="25"/>
      <c r="BO307" s="25"/>
      <c r="BP307" s="25"/>
      <c r="BQ307" s="25"/>
      <c r="BR307" s="25"/>
      <c r="BS307" s="25"/>
      <c r="BT307" s="25"/>
      <c r="BU307" s="25"/>
      <c r="BV307" s="25"/>
      <c r="BW307" s="25"/>
      <c r="BX307" s="25"/>
      <c r="BY307" s="25"/>
      <c r="BZ307" s="13"/>
    </row>
    <row r="308" spans="1:86" ht="4.5" customHeight="1">
      <c r="A308" s="45"/>
      <c r="B308" s="45"/>
      <c r="C308" s="45"/>
      <c r="D308" s="46"/>
      <c r="E308" s="46"/>
      <c r="F308" s="46"/>
      <c r="G308" s="46"/>
      <c r="H308" s="45"/>
      <c r="I308" s="45"/>
      <c r="J308" s="45"/>
      <c r="K308" s="46"/>
      <c r="L308" s="46"/>
      <c r="M308" s="46"/>
      <c r="N308" s="46"/>
      <c r="O308" s="47"/>
      <c r="P308" s="47"/>
      <c r="Q308" s="47"/>
      <c r="R308" s="47"/>
      <c r="S308" s="48"/>
      <c r="T308" s="48"/>
      <c r="U308" s="48"/>
      <c r="V308" s="47"/>
      <c r="W308" s="47"/>
      <c r="X308" s="48"/>
      <c r="Y308" s="48"/>
      <c r="Z308" s="48"/>
      <c r="AA308" s="48"/>
      <c r="AB308" s="25"/>
      <c r="AC308" s="49"/>
      <c r="AD308" s="50"/>
      <c r="AE308" s="51"/>
      <c r="AF308" s="51"/>
      <c r="AG308" s="51"/>
      <c r="AH308" s="51"/>
      <c r="AI308" s="51"/>
      <c r="AJ308" s="50"/>
      <c r="AK308" s="50"/>
      <c r="AL308" s="52"/>
      <c r="AM308" s="52"/>
      <c r="AN308" s="52"/>
      <c r="AO308" s="52"/>
      <c r="AP308" s="52"/>
      <c r="AQ308" s="49"/>
      <c r="AR308" s="49"/>
      <c r="AS308" s="50"/>
      <c r="AT308" s="50"/>
      <c r="AU308" s="50"/>
      <c r="AV308" s="50"/>
      <c r="AW308" s="50"/>
      <c r="AX308" s="50"/>
      <c r="AY308" s="50"/>
      <c r="AZ308" s="50"/>
      <c r="BA308" s="50"/>
      <c r="BB308" s="50"/>
      <c r="BC308" s="50"/>
      <c r="BD308" s="50"/>
      <c r="BE308" s="50"/>
      <c r="BF308" s="50"/>
      <c r="BG308" s="50"/>
      <c r="BH308" s="50"/>
      <c r="BI308" s="52"/>
      <c r="BJ308" s="52"/>
      <c r="BK308" s="52"/>
      <c r="BL308" s="52"/>
      <c r="BM308" s="52"/>
      <c r="BN308" s="52"/>
      <c r="BO308" s="52"/>
      <c r="BP308" s="52"/>
      <c r="BQ308" s="52"/>
      <c r="BR308" s="52"/>
      <c r="BS308" s="52"/>
      <c r="BT308" s="52"/>
      <c r="BU308" s="52"/>
      <c r="BV308" s="52"/>
      <c r="BW308" s="52"/>
      <c r="BX308" s="52"/>
      <c r="BY308" s="52"/>
      <c r="BZ308" s="53"/>
    </row>
    <row r="309" spans="1:86" ht="6.75" customHeight="1">
      <c r="A309" s="25"/>
      <c r="B309" s="410"/>
      <c r="C309" s="410"/>
      <c r="D309" s="410"/>
      <c r="E309" s="410"/>
      <c r="F309" s="410"/>
      <c r="G309" s="410"/>
      <c r="H309" s="410"/>
      <c r="I309" s="410"/>
      <c r="J309" s="410"/>
      <c r="K309" s="410"/>
      <c r="L309" s="410"/>
      <c r="M309" s="410"/>
      <c r="N309" s="410"/>
      <c r="O309" s="410"/>
      <c r="P309" s="410"/>
      <c r="Q309" s="410"/>
      <c r="R309" s="410"/>
      <c r="S309" s="410"/>
      <c r="T309" s="410"/>
      <c r="U309" s="410"/>
      <c r="V309" s="410"/>
      <c r="W309" s="410"/>
      <c r="X309" s="410"/>
      <c r="Y309" s="410"/>
      <c r="Z309" s="410"/>
      <c r="AA309" s="410"/>
      <c r="AB309" s="410"/>
      <c r="AC309" s="410"/>
      <c r="AD309" s="410"/>
      <c r="AE309" s="410"/>
      <c r="AF309" s="410"/>
      <c r="AG309" s="410"/>
      <c r="AH309" s="410"/>
      <c r="AI309" s="410"/>
      <c r="AJ309" s="410"/>
      <c r="AK309" s="410"/>
      <c r="AL309" s="25"/>
      <c r="AM309" s="25"/>
      <c r="AN309" s="25"/>
      <c r="AO309" s="25"/>
      <c r="AP309" s="25"/>
      <c r="AQ309" s="25"/>
      <c r="AR309" s="25"/>
      <c r="AS309" s="25"/>
      <c r="AT309" s="25"/>
      <c r="AU309" s="25"/>
      <c r="AV309" s="25"/>
      <c r="AW309" s="25"/>
      <c r="AX309" s="25"/>
      <c r="AY309" s="25"/>
      <c r="AZ309" s="25"/>
      <c r="BA309" s="25"/>
      <c r="BB309" s="25"/>
      <c r="BC309" s="25"/>
      <c r="BD309" s="25"/>
      <c r="BE309" s="25"/>
      <c r="BF309" s="25"/>
      <c r="BG309" s="25"/>
      <c r="BH309" s="25"/>
      <c r="BI309" s="25"/>
      <c r="BJ309" s="25"/>
      <c r="BK309" s="25"/>
      <c r="BL309" s="25"/>
      <c r="BM309" s="25"/>
      <c r="BN309" s="25"/>
      <c r="BO309" s="25"/>
      <c r="BP309" s="25"/>
      <c r="BQ309" s="25"/>
      <c r="BR309" s="25"/>
      <c r="BS309" s="25"/>
      <c r="BT309" s="25"/>
      <c r="BU309" s="25"/>
      <c r="BV309" s="25"/>
      <c r="BW309" s="25"/>
      <c r="BX309" s="25"/>
      <c r="BY309" s="25"/>
      <c r="BZ309" s="54"/>
    </row>
    <row r="310" spans="1:86" ht="6.75" customHeight="1">
      <c r="A310" s="25"/>
      <c r="B310" s="410"/>
      <c r="C310" s="410"/>
      <c r="D310" s="410"/>
      <c r="E310" s="410"/>
      <c r="F310" s="410"/>
      <c r="G310" s="410"/>
      <c r="H310" s="410"/>
      <c r="I310" s="410"/>
      <c r="J310" s="410"/>
      <c r="K310" s="410"/>
      <c r="L310" s="410"/>
      <c r="M310" s="410"/>
      <c r="N310" s="410"/>
      <c r="O310" s="410"/>
      <c r="P310" s="410"/>
      <c r="Q310" s="410"/>
      <c r="R310" s="410"/>
      <c r="S310" s="410"/>
      <c r="T310" s="410"/>
      <c r="U310" s="410"/>
      <c r="V310" s="410"/>
      <c r="W310" s="410"/>
      <c r="X310" s="410"/>
      <c r="Y310" s="410"/>
      <c r="Z310" s="410"/>
      <c r="AA310" s="410"/>
      <c r="AB310" s="410"/>
      <c r="AC310" s="410"/>
      <c r="AD310" s="410"/>
      <c r="AE310" s="410"/>
      <c r="AF310" s="410"/>
      <c r="AG310" s="410"/>
      <c r="AH310" s="410"/>
      <c r="AI310" s="410"/>
      <c r="AJ310" s="410"/>
      <c r="AK310" s="410"/>
      <c r="AL310" s="25"/>
      <c r="AM310" s="25"/>
      <c r="AN310" s="25"/>
      <c r="AO310" s="25"/>
      <c r="AP310" s="25"/>
      <c r="AQ310" s="25"/>
      <c r="AR310" s="25"/>
      <c r="AS310" s="55"/>
      <c r="AT310" s="56"/>
      <c r="AU310" s="56"/>
      <c r="AV310" s="56"/>
      <c r="AW310" s="56"/>
      <c r="AX310" s="56"/>
      <c r="AY310" s="56"/>
      <c r="AZ310" s="56"/>
      <c r="BA310" s="25"/>
      <c r="BB310" s="25"/>
      <c r="BC310" s="25"/>
      <c r="BD310" s="25"/>
      <c r="BE310" s="25"/>
      <c r="BF310" s="25"/>
      <c r="BG310" s="25"/>
      <c r="BH310" s="25"/>
      <c r="BI310" s="25"/>
      <c r="BJ310" s="25"/>
      <c r="BK310" s="25"/>
      <c r="BL310" s="25"/>
      <c r="BM310" s="25"/>
      <c r="BN310" s="25"/>
      <c r="BO310" s="25"/>
      <c r="BP310" s="25"/>
      <c r="BQ310" s="25"/>
      <c r="BR310" s="25"/>
      <c r="BS310" s="25"/>
      <c r="BT310" s="25"/>
      <c r="BU310" s="25"/>
      <c r="BV310" s="25"/>
      <c r="BW310" s="25"/>
      <c r="BX310" s="25"/>
      <c r="BY310" s="56"/>
      <c r="BZ310" s="13"/>
    </row>
    <row r="311" spans="1:86" ht="6" customHeight="1">
      <c r="A311" s="25"/>
      <c r="B311" s="347"/>
      <c r="C311" s="347"/>
      <c r="D311" s="347"/>
      <c r="E311" s="347"/>
      <c r="F311" s="347"/>
      <c r="G311" s="347"/>
      <c r="H311" s="347"/>
      <c r="I311" s="347"/>
      <c r="J311" s="347"/>
      <c r="K311" s="347"/>
      <c r="L311" s="347"/>
      <c r="M311" s="347"/>
      <c r="N311" s="347"/>
      <c r="O311" s="347"/>
      <c r="P311" s="347"/>
      <c r="Q311" s="347"/>
      <c r="R311" s="347"/>
      <c r="S311" s="347"/>
      <c r="T311" s="347"/>
      <c r="U311" s="347"/>
      <c r="V311" s="347"/>
      <c r="W311" s="347"/>
      <c r="X311" s="347"/>
      <c r="Y311" s="347"/>
      <c r="Z311" s="347"/>
      <c r="AA311" s="347"/>
      <c r="AB311" s="347"/>
      <c r="AC311" s="347"/>
      <c r="AD311" s="347"/>
      <c r="AE311" s="347"/>
      <c r="AF311" s="347"/>
      <c r="AG311" s="347"/>
      <c r="AH311" s="347"/>
      <c r="AI311" s="347"/>
      <c r="AJ311" s="347"/>
      <c r="AK311" s="347"/>
      <c r="AL311" s="347"/>
      <c r="AM311" s="25"/>
      <c r="AN311" s="25"/>
      <c r="AO311" s="25"/>
      <c r="AP311" s="25"/>
      <c r="AQ311" s="25"/>
      <c r="AR311" s="25"/>
      <c r="AS311" s="56"/>
      <c r="AT311" s="56"/>
      <c r="AU311" s="56"/>
      <c r="AV311" s="56"/>
      <c r="AW311" s="56"/>
      <c r="AX311" s="56"/>
      <c r="AY311" s="56"/>
      <c r="AZ311" s="56"/>
      <c r="BA311" s="25"/>
      <c r="BB311" s="408"/>
      <c r="BC311" s="408"/>
      <c r="BD311" s="408"/>
      <c r="BE311" s="408"/>
      <c r="BF311" s="408"/>
      <c r="BG311" s="408"/>
      <c r="BH311" s="408"/>
      <c r="BI311" s="408"/>
      <c r="BJ311" s="408"/>
      <c r="BK311" s="408"/>
      <c r="BL311" s="408"/>
      <c r="BM311" s="408"/>
      <c r="BN311" s="408"/>
      <c r="BO311" s="408"/>
      <c r="BP311" s="408"/>
      <c r="BQ311" s="408"/>
      <c r="BR311" s="408"/>
      <c r="BS311" s="408"/>
      <c r="BT311" s="408"/>
      <c r="BU311" s="408"/>
      <c r="BV311" s="408"/>
      <c r="BW311" s="408"/>
      <c r="BX311" s="408"/>
      <c r="BY311" s="408"/>
      <c r="BZ311" s="13"/>
    </row>
    <row r="312" spans="1:86" ht="6" customHeight="1">
      <c r="A312" s="25"/>
      <c r="B312" s="347"/>
      <c r="C312" s="347"/>
      <c r="D312" s="347"/>
      <c r="E312" s="347"/>
      <c r="F312" s="347"/>
      <c r="G312" s="347"/>
      <c r="H312" s="347"/>
      <c r="I312" s="347"/>
      <c r="J312" s="347"/>
      <c r="K312" s="347"/>
      <c r="L312" s="347"/>
      <c r="M312" s="347"/>
      <c r="N312" s="347"/>
      <c r="O312" s="347"/>
      <c r="P312" s="347"/>
      <c r="Q312" s="347"/>
      <c r="R312" s="347"/>
      <c r="S312" s="347"/>
      <c r="T312" s="347"/>
      <c r="U312" s="347"/>
      <c r="V312" s="347"/>
      <c r="W312" s="347"/>
      <c r="X312" s="347"/>
      <c r="Y312" s="347"/>
      <c r="Z312" s="347"/>
      <c r="AA312" s="347"/>
      <c r="AB312" s="347"/>
      <c r="AC312" s="347"/>
      <c r="AD312" s="347"/>
      <c r="AE312" s="347"/>
      <c r="AF312" s="347"/>
      <c r="AG312" s="347"/>
      <c r="AH312" s="347"/>
      <c r="AI312" s="347"/>
      <c r="AJ312" s="347"/>
      <c r="AK312" s="347"/>
      <c r="AL312" s="347"/>
      <c r="AM312" s="25"/>
      <c r="AN312" s="25"/>
      <c r="AO312" s="25"/>
      <c r="AP312" s="25"/>
      <c r="AQ312" s="25"/>
      <c r="AR312" s="25"/>
      <c r="AS312" s="56"/>
      <c r="AT312" s="56"/>
      <c r="AU312" s="56"/>
      <c r="AV312" s="56"/>
      <c r="AW312" s="56"/>
      <c r="AX312" s="56"/>
      <c r="AY312" s="56"/>
      <c r="AZ312" s="56"/>
      <c r="BA312" s="25"/>
      <c r="BB312" s="408"/>
      <c r="BC312" s="408"/>
      <c r="BD312" s="408"/>
      <c r="BE312" s="408"/>
      <c r="BF312" s="408"/>
      <c r="BG312" s="408"/>
      <c r="BH312" s="408"/>
      <c r="BI312" s="408"/>
      <c r="BJ312" s="408"/>
      <c r="BK312" s="408"/>
      <c r="BL312" s="408"/>
      <c r="BM312" s="408"/>
      <c r="BN312" s="408"/>
      <c r="BO312" s="408"/>
      <c r="BP312" s="408"/>
      <c r="BQ312" s="408"/>
      <c r="BR312" s="408"/>
      <c r="BS312" s="408"/>
      <c r="BT312" s="408"/>
      <c r="BU312" s="408"/>
      <c r="BV312" s="408"/>
      <c r="BW312" s="408"/>
      <c r="BX312" s="408"/>
      <c r="BY312" s="408"/>
      <c r="BZ312" s="13"/>
    </row>
    <row r="313" spans="1:86" ht="6" customHeight="1">
      <c r="A313" s="25"/>
      <c r="B313" s="347"/>
      <c r="C313" s="347"/>
      <c r="D313" s="347"/>
      <c r="E313" s="347"/>
      <c r="F313" s="347"/>
      <c r="G313" s="347"/>
      <c r="H313" s="347"/>
      <c r="I313" s="347"/>
      <c r="J313" s="347"/>
      <c r="K313" s="347"/>
      <c r="L313" s="347"/>
      <c r="M313" s="347"/>
      <c r="N313" s="347"/>
      <c r="O313" s="347"/>
      <c r="P313" s="347"/>
      <c r="Q313" s="347"/>
      <c r="R313" s="347"/>
      <c r="S313" s="347"/>
      <c r="T313" s="347"/>
      <c r="U313" s="347"/>
      <c r="V313" s="347"/>
      <c r="W313" s="347"/>
      <c r="X313" s="347"/>
      <c r="Y313" s="347"/>
      <c r="Z313" s="347"/>
      <c r="AA313" s="347"/>
      <c r="AB313" s="347"/>
      <c r="AC313" s="347"/>
      <c r="AD313" s="347"/>
      <c r="AE313" s="347"/>
      <c r="AF313" s="347"/>
      <c r="AG313" s="347"/>
      <c r="AH313" s="347"/>
      <c r="AI313" s="347"/>
      <c r="AJ313" s="347"/>
      <c r="AK313" s="347"/>
      <c r="AL313" s="347"/>
      <c r="AM313" s="25"/>
      <c r="AN313" s="25"/>
      <c r="AO313" s="25"/>
      <c r="AP313" s="25"/>
      <c r="AQ313" s="25"/>
      <c r="AR313" s="25"/>
      <c r="AS313" s="25"/>
      <c r="AT313" s="25"/>
      <c r="AU313" s="25"/>
      <c r="AV313" s="25"/>
      <c r="AW313" s="25"/>
      <c r="AX313" s="25"/>
      <c r="AY313" s="25"/>
      <c r="AZ313" s="25"/>
      <c r="BA313" s="25"/>
      <c r="BB313" s="57"/>
      <c r="BC313" s="57"/>
      <c r="BD313" s="57"/>
      <c r="BE313" s="57"/>
      <c r="BF313" s="57"/>
      <c r="BG313" s="57"/>
      <c r="BH313" s="57"/>
      <c r="BI313" s="57"/>
      <c r="BJ313" s="57"/>
      <c r="BK313" s="57"/>
      <c r="BL313" s="57"/>
      <c r="BM313" s="57"/>
      <c r="BN313" s="57"/>
      <c r="BO313" s="57"/>
      <c r="BP313" s="57"/>
      <c r="BQ313" s="57"/>
      <c r="BR313" s="57"/>
      <c r="BS313" s="57"/>
      <c r="BT313" s="57"/>
      <c r="BU313" s="57"/>
      <c r="BV313" s="57"/>
      <c r="BW313" s="57"/>
      <c r="BX313" s="57"/>
      <c r="BY313" s="57"/>
      <c r="BZ313" s="13"/>
    </row>
    <row r="314" spans="1:86" ht="6.75" customHeight="1">
      <c r="A314" s="25"/>
      <c r="B314" s="409"/>
      <c r="C314" s="409"/>
      <c r="D314" s="409"/>
      <c r="E314" s="409"/>
      <c r="F314" s="409"/>
      <c r="G314" s="409"/>
      <c r="H314" s="409"/>
      <c r="I314" s="409"/>
      <c r="J314" s="409"/>
      <c r="K314" s="409"/>
      <c r="L314" s="409"/>
      <c r="M314" s="409"/>
      <c r="N314" s="409"/>
      <c r="O314" s="409"/>
      <c r="P314" s="409"/>
      <c r="Q314" s="409"/>
      <c r="R314" s="409"/>
      <c r="S314" s="409"/>
      <c r="T314" s="409"/>
      <c r="U314" s="409"/>
      <c r="V314" s="409"/>
      <c r="W314" s="25"/>
      <c r="X314" s="25"/>
      <c r="Y314" s="25"/>
      <c r="Z314" s="25"/>
      <c r="AA314" s="25"/>
      <c r="AB314" s="25"/>
      <c r="AC314" s="25"/>
      <c r="AD314" s="25"/>
      <c r="AE314" s="25"/>
      <c r="AF314" s="25"/>
      <c r="AG314" s="25"/>
      <c r="AH314" s="25"/>
      <c r="AI314" s="25"/>
      <c r="AJ314" s="25"/>
      <c r="AK314" s="25"/>
      <c r="AL314" s="25"/>
      <c r="AM314" s="25"/>
      <c r="AN314" s="25"/>
      <c r="AO314" s="25"/>
      <c r="AP314" s="25"/>
      <c r="AQ314" s="25"/>
      <c r="AR314" s="25"/>
      <c r="AS314" s="25"/>
      <c r="AT314" s="25"/>
      <c r="AU314" s="25"/>
      <c r="AV314" s="25"/>
      <c r="AW314" s="25"/>
      <c r="AX314" s="25"/>
      <c r="AY314" s="25"/>
      <c r="AZ314" s="25"/>
      <c r="BA314" s="25"/>
      <c r="BB314" s="57"/>
      <c r="BC314" s="57"/>
      <c r="BD314" s="57"/>
      <c r="BE314" s="57"/>
      <c r="BF314" s="57"/>
      <c r="BG314" s="57"/>
      <c r="BH314" s="57"/>
      <c r="BI314" s="57"/>
      <c r="BJ314" s="57"/>
      <c r="BK314" s="57"/>
      <c r="BL314" s="57"/>
      <c r="BM314" s="57"/>
      <c r="BN314" s="57"/>
      <c r="BO314" s="57"/>
      <c r="BP314" s="57"/>
      <c r="BQ314" s="57"/>
      <c r="BR314" s="57"/>
      <c r="BS314" s="57"/>
      <c r="BT314" s="57"/>
      <c r="BU314" s="57"/>
      <c r="BV314" s="57"/>
      <c r="BW314" s="57"/>
      <c r="BX314" s="57"/>
      <c r="BY314" s="57"/>
      <c r="BZ314" s="13"/>
    </row>
    <row r="315" spans="1:86" ht="6.75" customHeight="1">
      <c r="A315" s="25"/>
      <c r="B315" s="409"/>
      <c r="C315" s="409"/>
      <c r="D315" s="409"/>
      <c r="E315" s="409"/>
      <c r="F315" s="409"/>
      <c r="G315" s="409"/>
      <c r="H315" s="409"/>
      <c r="I315" s="409"/>
      <c r="J315" s="409"/>
      <c r="K315" s="409"/>
      <c r="L315" s="409"/>
      <c r="M315" s="409"/>
      <c r="N315" s="409"/>
      <c r="O315" s="409"/>
      <c r="P315" s="409"/>
      <c r="Q315" s="409"/>
      <c r="R315" s="409"/>
      <c r="S315" s="409"/>
      <c r="T315" s="409"/>
      <c r="U315" s="409"/>
      <c r="V315" s="409"/>
      <c r="W315" s="25"/>
      <c r="X315" s="25"/>
      <c r="Y315" s="25"/>
      <c r="Z315" s="25"/>
      <c r="AA315" s="25"/>
      <c r="AB315" s="25"/>
      <c r="AC315" s="25"/>
      <c r="AD315" s="25"/>
      <c r="AE315" s="25"/>
      <c r="AF315" s="25"/>
      <c r="AG315" s="25"/>
      <c r="AH315" s="25"/>
      <c r="AI315" s="25"/>
      <c r="AJ315" s="25"/>
      <c r="AK315" s="25"/>
      <c r="AL315" s="25"/>
      <c r="AM315" s="25"/>
      <c r="AN315" s="25"/>
      <c r="AO315" s="25"/>
      <c r="AP315" s="25"/>
      <c r="AQ315" s="25"/>
      <c r="AR315" s="25"/>
      <c r="AS315" s="25"/>
      <c r="AT315" s="25"/>
      <c r="AU315" s="25"/>
      <c r="AV315" s="25"/>
      <c r="AW315" s="25"/>
      <c r="AX315" s="25"/>
      <c r="AY315" s="25"/>
      <c r="AZ315" s="25"/>
      <c r="BA315" s="25"/>
      <c r="BB315" s="57"/>
      <c r="BC315" s="57"/>
      <c r="BD315" s="57"/>
      <c r="BE315" s="57"/>
      <c r="BF315" s="57"/>
      <c r="BG315" s="57"/>
      <c r="BH315" s="57"/>
      <c r="BI315" s="57"/>
      <c r="BJ315" s="57"/>
      <c r="BK315" s="57"/>
      <c r="BL315" s="57"/>
      <c r="BM315" s="57"/>
      <c r="BN315" s="57"/>
      <c r="BO315" s="57"/>
      <c r="BP315" s="57"/>
      <c r="BQ315" s="57"/>
      <c r="BR315" s="57"/>
      <c r="BS315" s="57"/>
      <c r="BT315" s="57"/>
      <c r="BU315" s="57"/>
      <c r="BV315" s="57"/>
      <c r="BW315" s="57"/>
      <c r="BX315" s="57"/>
      <c r="BY315" s="57"/>
      <c r="BZ315" s="13"/>
    </row>
    <row r="316" spans="1:86" ht="6" customHeight="1">
      <c r="A316" s="25"/>
      <c r="B316" s="347"/>
      <c r="C316" s="347"/>
      <c r="D316" s="347"/>
      <c r="E316" s="347"/>
      <c r="F316" s="347"/>
      <c r="G316" s="347"/>
      <c r="H316" s="347"/>
      <c r="I316" s="347"/>
      <c r="J316" s="347"/>
      <c r="K316" s="347"/>
      <c r="L316" s="347"/>
      <c r="M316" s="347"/>
      <c r="N316" s="347"/>
      <c r="O316" s="347"/>
      <c r="P316" s="347"/>
      <c r="Q316" s="347"/>
      <c r="R316" s="347"/>
      <c r="S316" s="347"/>
      <c r="T316" s="347"/>
      <c r="U316" s="347"/>
      <c r="V316" s="347"/>
      <c r="W316" s="25"/>
      <c r="X316" s="25"/>
      <c r="Y316" s="25"/>
      <c r="Z316" s="25"/>
      <c r="AA316" s="25"/>
      <c r="AB316" s="25"/>
      <c r="AC316" s="25"/>
      <c r="AD316" s="25"/>
      <c r="AE316" s="25"/>
      <c r="AF316" s="25"/>
      <c r="AG316" s="25"/>
      <c r="AH316" s="25"/>
      <c r="AI316" s="25"/>
      <c r="AJ316" s="25"/>
      <c r="AK316" s="25"/>
      <c r="AL316" s="25"/>
      <c r="AM316" s="25"/>
      <c r="AN316" s="25"/>
      <c r="AO316" s="25"/>
      <c r="AP316" s="25"/>
      <c r="AQ316" s="25"/>
      <c r="AR316" s="25"/>
      <c r="AS316" s="25"/>
      <c r="AT316" s="25"/>
      <c r="AU316" s="25"/>
      <c r="AV316" s="25"/>
      <c r="AW316" s="25"/>
      <c r="AX316" s="25"/>
      <c r="AY316" s="25"/>
      <c r="AZ316" s="25"/>
      <c r="BA316" s="25"/>
      <c r="BB316" s="57"/>
      <c r="BC316" s="57"/>
      <c r="BD316" s="57"/>
      <c r="BE316" s="57"/>
      <c r="BF316" s="57"/>
      <c r="BG316" s="57"/>
      <c r="BH316" s="57"/>
      <c r="BI316" s="57"/>
      <c r="BJ316" s="57"/>
      <c r="BK316" s="57"/>
      <c r="BL316" s="57"/>
      <c r="BM316" s="57"/>
      <c r="BN316" s="57"/>
      <c r="BO316" s="57"/>
      <c r="BP316" s="57"/>
      <c r="BQ316" s="57"/>
      <c r="BR316" s="57"/>
      <c r="BS316" s="57"/>
      <c r="BT316" s="57"/>
      <c r="BU316" s="57"/>
      <c r="BV316" s="57"/>
      <c r="BW316" s="57"/>
      <c r="BX316" s="57"/>
      <c r="BY316" s="57"/>
      <c r="BZ316" s="13"/>
    </row>
    <row r="317" spans="1:86" s="21" customFormat="1" ht="6" customHeight="1">
      <c r="A317" s="25"/>
      <c r="B317" s="347"/>
      <c r="C317" s="347"/>
      <c r="D317" s="347"/>
      <c r="E317" s="347"/>
      <c r="F317" s="347"/>
      <c r="G317" s="347"/>
      <c r="H317" s="347"/>
      <c r="I317" s="347"/>
      <c r="J317" s="347"/>
      <c r="K317" s="347"/>
      <c r="L317" s="347"/>
      <c r="M317" s="347"/>
      <c r="N317" s="347"/>
      <c r="O317" s="347"/>
      <c r="P317" s="347"/>
      <c r="Q317" s="347"/>
      <c r="R317" s="347"/>
      <c r="S317" s="347"/>
      <c r="T317" s="347"/>
      <c r="U317" s="347"/>
      <c r="V317" s="347"/>
      <c r="W317" s="25"/>
      <c r="X317" s="25"/>
      <c r="Y317" s="25"/>
      <c r="Z317" s="25"/>
      <c r="AA317" s="25"/>
      <c r="AB317" s="25"/>
      <c r="AC317" s="25"/>
      <c r="AD317" s="25"/>
      <c r="AE317" s="25"/>
      <c r="AF317" s="25"/>
      <c r="AG317" s="25"/>
      <c r="AH317" s="25"/>
      <c r="AI317" s="25"/>
      <c r="AJ317" s="25"/>
      <c r="AK317" s="25"/>
      <c r="AL317" s="25"/>
      <c r="AM317" s="25"/>
      <c r="AN317" s="25"/>
      <c r="AO317" s="25"/>
      <c r="AP317" s="25"/>
      <c r="AQ317" s="25"/>
      <c r="AR317" s="25"/>
      <c r="AS317" s="25"/>
      <c r="AT317" s="25"/>
      <c r="AU317" s="25"/>
      <c r="AV317" s="25"/>
      <c r="AW317" s="25"/>
      <c r="AX317" s="25"/>
      <c r="AY317" s="25"/>
      <c r="AZ317" s="25"/>
      <c r="BA317" s="25"/>
      <c r="BB317" s="25"/>
      <c r="BC317" s="25"/>
      <c r="BD317" s="25"/>
      <c r="BE317" s="58"/>
      <c r="BF317" s="58"/>
      <c r="BG317" s="58"/>
      <c r="BH317" s="58"/>
      <c r="BI317" s="58"/>
      <c r="BJ317" s="58"/>
      <c r="BK317" s="58"/>
      <c r="BL317" s="58"/>
      <c r="BM317" s="58"/>
      <c r="BN317" s="58"/>
      <c r="BO317" s="58"/>
      <c r="BP317" s="58"/>
      <c r="BQ317" s="58"/>
      <c r="BR317" s="58"/>
      <c r="BS317" s="58"/>
      <c r="BT317" s="58"/>
      <c r="BU317" s="58"/>
      <c r="BV317" s="58"/>
      <c r="BW317" s="25"/>
      <c r="BX317" s="25"/>
      <c r="BY317" s="25"/>
      <c r="BZ317" s="54"/>
      <c r="CD317" s="10"/>
      <c r="CE317" s="10"/>
      <c r="CF317" s="10"/>
      <c r="CG317" s="10"/>
      <c r="CH317" s="10"/>
    </row>
    <row r="318" spans="1:86" ht="6" customHeight="1">
      <c r="A318" s="25"/>
      <c r="B318" s="347"/>
      <c r="C318" s="347"/>
      <c r="D318" s="347"/>
      <c r="E318" s="347"/>
      <c r="F318" s="347"/>
      <c r="G318" s="347"/>
      <c r="H318" s="347"/>
      <c r="I318" s="347"/>
      <c r="J318" s="347"/>
      <c r="K318" s="347"/>
      <c r="L318" s="347"/>
      <c r="M318" s="347"/>
      <c r="N318" s="347"/>
      <c r="O318" s="347"/>
      <c r="P318" s="347"/>
      <c r="Q318" s="347"/>
      <c r="R318" s="347"/>
      <c r="S318" s="347"/>
      <c r="T318" s="347"/>
      <c r="U318" s="347"/>
      <c r="V318" s="347"/>
      <c r="W318" s="25"/>
      <c r="X318" s="25"/>
      <c r="Y318" s="25"/>
      <c r="Z318" s="25"/>
      <c r="AA318" s="25"/>
      <c r="AB318" s="25"/>
      <c r="AC318" s="25"/>
      <c r="AD318" s="25"/>
      <c r="AE318" s="394"/>
      <c r="AF318" s="394"/>
      <c r="AG318" s="394"/>
      <c r="AH318" s="394"/>
      <c r="AI318" s="394"/>
      <c r="AJ318" s="394"/>
      <c r="AK318" s="394"/>
      <c r="AL318" s="394"/>
      <c r="AM318" s="394"/>
      <c r="AN318" s="394"/>
      <c r="AO318" s="394"/>
      <c r="AP318" s="394"/>
      <c r="AQ318" s="394"/>
      <c r="AR318" s="394"/>
      <c r="AS318" s="394"/>
      <c r="AT318" s="394"/>
      <c r="AU318" s="394"/>
      <c r="AV318" s="25"/>
      <c r="AW318" s="25"/>
      <c r="AX318" s="25"/>
      <c r="AY318" s="25"/>
      <c r="AZ318" s="25"/>
      <c r="BA318" s="25"/>
      <c r="BB318" s="25"/>
      <c r="BC318" s="25"/>
      <c r="BD318" s="25"/>
      <c r="BE318" s="395"/>
      <c r="BF318" s="395"/>
      <c r="BG318" s="395"/>
      <c r="BH318" s="395"/>
      <c r="BI318" s="395"/>
      <c r="BJ318" s="395"/>
      <c r="BK318" s="395"/>
      <c r="BL318" s="395"/>
      <c r="BM318" s="395"/>
      <c r="BN318" s="395"/>
      <c r="BO318" s="395"/>
      <c r="BP318" s="395"/>
      <c r="BQ318" s="395"/>
      <c r="BR318" s="395"/>
      <c r="BS318" s="395"/>
      <c r="BT318" s="395"/>
      <c r="BU318" s="395"/>
      <c r="BV318" s="395"/>
      <c r="BW318" s="25"/>
      <c r="BX318" s="25"/>
      <c r="BY318" s="25"/>
      <c r="BZ318" s="13"/>
    </row>
    <row r="319" spans="1:86" ht="9" customHeight="1">
      <c r="A319" s="25"/>
      <c r="B319" s="25"/>
      <c r="C319" s="25"/>
      <c r="D319" s="25"/>
      <c r="E319" s="25"/>
      <c r="F319" s="25"/>
      <c r="G319" s="25"/>
      <c r="H319" s="25"/>
      <c r="I319" s="407"/>
      <c r="J319" s="407"/>
      <c r="K319" s="407"/>
      <c r="L319" s="407"/>
      <c r="M319" s="407"/>
      <c r="N319" s="407"/>
      <c r="O319" s="407"/>
      <c r="P319" s="407"/>
      <c r="Q319" s="407"/>
      <c r="R319" s="407"/>
      <c r="S319" s="407"/>
      <c r="T319" s="407"/>
      <c r="U319" s="407"/>
      <c r="V319" s="407"/>
      <c r="W319" s="407"/>
      <c r="X319" s="407"/>
      <c r="Y319" s="407"/>
      <c r="Z319" s="407"/>
      <c r="AA319" s="407"/>
      <c r="AB319" s="407"/>
      <c r="AC319" s="407"/>
      <c r="AD319" s="407"/>
      <c r="AE319" s="407"/>
      <c r="AF319" s="407"/>
      <c r="AG319" s="407"/>
      <c r="AH319" s="407"/>
      <c r="AI319" s="407"/>
      <c r="AJ319" s="407"/>
      <c r="AK319" s="407"/>
      <c r="AL319" s="407"/>
      <c r="AM319" s="407"/>
      <c r="AN319" s="407"/>
      <c r="AO319" s="407"/>
      <c r="AP319" s="407"/>
      <c r="AQ319" s="407"/>
      <c r="AR319" s="407"/>
      <c r="AS319" s="407"/>
      <c r="AT319" s="407"/>
      <c r="AU319" s="407"/>
      <c r="AV319" s="407"/>
      <c r="AW319" s="407"/>
      <c r="AX319" s="407"/>
      <c r="AY319" s="407"/>
      <c r="AZ319" s="407"/>
      <c r="BA319" s="407"/>
      <c r="BB319" s="407"/>
      <c r="BC319" s="407"/>
      <c r="BD319" s="407"/>
      <c r="BE319" s="407"/>
      <c r="BF319" s="407"/>
      <c r="BG319" s="407"/>
      <c r="BH319" s="407"/>
      <c r="BI319" s="407"/>
      <c r="BJ319" s="407"/>
      <c r="BK319" s="407"/>
      <c r="BL319" s="407"/>
      <c r="BM319" s="407"/>
      <c r="BN319" s="407"/>
      <c r="BO319" s="407"/>
      <c r="BP319" s="407"/>
      <c r="BQ319" s="407"/>
      <c r="BR319" s="407"/>
      <c r="BS319" s="25"/>
      <c r="BT319" s="25"/>
      <c r="BU319" s="25"/>
      <c r="BV319" s="25"/>
      <c r="BW319" s="25"/>
      <c r="BX319" s="25"/>
      <c r="BY319" s="25"/>
      <c r="BZ319" s="13"/>
    </row>
    <row r="320" spans="1:86" ht="6" customHeight="1">
      <c r="A320" s="25"/>
      <c r="B320" s="301"/>
      <c r="C320" s="301"/>
      <c r="D320" s="301"/>
      <c r="E320" s="301"/>
      <c r="F320" s="301"/>
      <c r="G320" s="301"/>
      <c r="H320" s="301"/>
      <c r="I320" s="301"/>
      <c r="J320" s="301"/>
      <c r="K320" s="301"/>
      <c r="L320" s="301"/>
      <c r="M320" s="301"/>
      <c r="N320" s="301"/>
      <c r="O320" s="301"/>
      <c r="P320" s="301"/>
      <c r="Q320" s="301"/>
      <c r="R320" s="301"/>
      <c r="S320" s="301"/>
      <c r="T320" s="301"/>
      <c r="U320" s="301"/>
      <c r="V320" s="301"/>
      <c r="W320" s="301"/>
      <c r="X320" s="301"/>
      <c r="Y320" s="301"/>
      <c r="Z320" s="301"/>
      <c r="AA320" s="301"/>
      <c r="AB320" s="301"/>
      <c r="AC320" s="301"/>
      <c r="AD320" s="301"/>
      <c r="AE320" s="301"/>
      <c r="AF320" s="301"/>
      <c r="AG320" s="301"/>
      <c r="AH320" s="301"/>
      <c r="AI320" s="301"/>
      <c r="AJ320" s="301"/>
      <c r="AK320" s="301"/>
      <c r="AL320" s="301"/>
      <c r="AM320" s="301"/>
      <c r="AN320" s="301"/>
      <c r="AO320" s="301"/>
      <c r="AP320" s="301"/>
      <c r="AQ320" s="301"/>
      <c r="AR320" s="301"/>
      <c r="AS320" s="301"/>
      <c r="AT320" s="301"/>
      <c r="AU320" s="301"/>
      <c r="AV320" s="301"/>
      <c r="AW320" s="301"/>
      <c r="AX320" s="301"/>
      <c r="AY320" s="301"/>
      <c r="AZ320" s="301"/>
      <c r="BA320" s="301"/>
      <c r="BB320" s="301"/>
      <c r="BC320" s="301"/>
      <c r="BD320" s="301"/>
      <c r="BE320" s="301"/>
      <c r="BF320" s="301"/>
      <c r="BG320" s="301"/>
      <c r="BH320" s="301"/>
      <c r="BI320" s="301"/>
      <c r="BJ320" s="301"/>
      <c r="BK320" s="301"/>
      <c r="BL320" s="301"/>
      <c r="BM320" s="301"/>
      <c r="BN320" s="301"/>
      <c r="BO320" s="301"/>
      <c r="BP320" s="301"/>
      <c r="BQ320" s="301"/>
      <c r="BR320" s="301"/>
      <c r="BS320" s="301"/>
      <c r="BT320" s="301"/>
      <c r="BU320" s="301"/>
      <c r="BV320" s="301"/>
      <c r="BW320" s="301"/>
      <c r="BX320" s="301"/>
      <c r="BY320" s="301"/>
      <c r="BZ320" s="13"/>
    </row>
    <row r="321" spans="1:78" ht="6" customHeight="1">
      <c r="A321" s="25"/>
      <c r="B321" s="301"/>
      <c r="C321" s="301"/>
      <c r="D321" s="301"/>
      <c r="E321" s="301"/>
      <c r="F321" s="301"/>
      <c r="G321" s="301"/>
      <c r="H321" s="301"/>
      <c r="I321" s="301"/>
      <c r="J321" s="301"/>
      <c r="K321" s="301"/>
      <c r="L321" s="301"/>
      <c r="M321" s="301"/>
      <c r="N321" s="301"/>
      <c r="O321" s="301"/>
      <c r="P321" s="301"/>
      <c r="Q321" s="301"/>
      <c r="R321" s="301"/>
      <c r="S321" s="301"/>
      <c r="T321" s="301"/>
      <c r="U321" s="301"/>
      <c r="V321" s="301"/>
      <c r="W321" s="301"/>
      <c r="X321" s="301"/>
      <c r="Y321" s="301"/>
      <c r="Z321" s="301"/>
      <c r="AA321" s="301"/>
      <c r="AB321" s="301"/>
      <c r="AC321" s="301"/>
      <c r="AD321" s="301"/>
      <c r="AE321" s="301"/>
      <c r="AF321" s="301"/>
      <c r="AG321" s="301"/>
      <c r="AH321" s="301"/>
      <c r="AI321" s="301"/>
      <c r="AJ321" s="301"/>
      <c r="AK321" s="301"/>
      <c r="AL321" s="301"/>
      <c r="AM321" s="301"/>
      <c r="AN321" s="301"/>
      <c r="AO321" s="301"/>
      <c r="AP321" s="301"/>
      <c r="AQ321" s="301"/>
      <c r="AR321" s="301"/>
      <c r="AS321" s="301"/>
      <c r="AT321" s="301"/>
      <c r="AU321" s="301"/>
      <c r="AV321" s="301"/>
      <c r="AW321" s="301"/>
      <c r="AX321" s="301"/>
      <c r="AY321" s="301"/>
      <c r="AZ321" s="301"/>
      <c r="BA321" s="301"/>
      <c r="BB321" s="301"/>
      <c r="BC321" s="301"/>
      <c r="BD321" s="301"/>
      <c r="BE321" s="301"/>
      <c r="BF321" s="301"/>
      <c r="BG321" s="301"/>
      <c r="BH321" s="301"/>
      <c r="BI321" s="301"/>
      <c r="BJ321" s="301"/>
      <c r="BK321" s="301"/>
      <c r="BL321" s="301"/>
      <c r="BM321" s="301"/>
      <c r="BN321" s="301"/>
      <c r="BO321" s="301"/>
      <c r="BP321" s="301"/>
      <c r="BQ321" s="301"/>
      <c r="BR321" s="301"/>
      <c r="BS321" s="301"/>
      <c r="BT321" s="301"/>
      <c r="BU321" s="301"/>
      <c r="BV321" s="301"/>
      <c r="BW321" s="301"/>
      <c r="BX321" s="301"/>
      <c r="BY321" s="301"/>
      <c r="BZ321" s="13"/>
    </row>
    <row r="322" spans="1:78" ht="6" customHeight="1">
      <c r="A322" s="25"/>
      <c r="B322" s="301"/>
      <c r="C322" s="301"/>
      <c r="D322" s="301"/>
      <c r="E322" s="301"/>
      <c r="F322" s="301"/>
      <c r="G322" s="301"/>
      <c r="H322" s="301"/>
      <c r="I322" s="301"/>
      <c r="J322" s="301"/>
      <c r="K322" s="301"/>
      <c r="L322" s="301"/>
      <c r="M322" s="301"/>
      <c r="N322" s="301"/>
      <c r="O322" s="301"/>
      <c r="P322" s="301"/>
      <c r="Q322" s="301"/>
      <c r="R322" s="301"/>
      <c r="S322" s="301"/>
      <c r="T322" s="301"/>
      <c r="U322" s="301"/>
      <c r="V322" s="301"/>
      <c r="W322" s="301"/>
      <c r="X322" s="301"/>
      <c r="Y322" s="301"/>
      <c r="Z322" s="301"/>
      <c r="AA322" s="301"/>
      <c r="AB322" s="301"/>
      <c r="AC322" s="301"/>
      <c r="AD322" s="301"/>
      <c r="AE322" s="301"/>
      <c r="AF322" s="301"/>
      <c r="AG322" s="301"/>
      <c r="AH322" s="301"/>
      <c r="AI322" s="301"/>
      <c r="AJ322" s="301"/>
      <c r="AK322" s="301"/>
      <c r="AL322" s="301"/>
      <c r="AM322" s="301"/>
      <c r="AN322" s="301"/>
      <c r="AO322" s="301"/>
      <c r="AP322" s="301"/>
      <c r="AQ322" s="301"/>
      <c r="AR322" s="301"/>
      <c r="AS322" s="301"/>
      <c r="AT322" s="301"/>
      <c r="AU322" s="301"/>
      <c r="AV322" s="301"/>
      <c r="AW322" s="301"/>
      <c r="AX322" s="301"/>
      <c r="AY322" s="301"/>
      <c r="AZ322" s="301"/>
      <c r="BA322" s="301"/>
      <c r="BB322" s="301"/>
      <c r="BC322" s="301"/>
      <c r="BD322" s="301"/>
      <c r="BE322" s="301"/>
      <c r="BF322" s="301"/>
      <c r="BG322" s="301"/>
      <c r="BH322" s="301"/>
      <c r="BI322" s="301"/>
      <c r="BJ322" s="301"/>
      <c r="BK322" s="301"/>
      <c r="BL322" s="301"/>
      <c r="BM322" s="301"/>
      <c r="BN322" s="301"/>
      <c r="BO322" s="301"/>
      <c r="BP322" s="301"/>
      <c r="BQ322" s="301"/>
      <c r="BR322" s="301"/>
      <c r="BS322" s="301"/>
      <c r="BT322" s="301"/>
      <c r="BU322" s="301"/>
      <c r="BV322" s="301"/>
      <c r="BW322" s="301"/>
      <c r="BX322" s="301"/>
      <c r="BY322" s="301"/>
      <c r="BZ322" s="13"/>
    </row>
    <row r="323" spans="1:78" ht="6.75" customHeight="1">
      <c r="A323" s="25"/>
      <c r="B323" s="301"/>
      <c r="C323" s="301"/>
      <c r="D323" s="301"/>
      <c r="E323" s="301"/>
      <c r="F323" s="301"/>
      <c r="G323" s="301"/>
      <c r="H323" s="301"/>
      <c r="I323" s="301"/>
      <c r="J323" s="301"/>
      <c r="K323" s="301"/>
      <c r="L323" s="301"/>
      <c r="M323" s="301"/>
      <c r="N323" s="301"/>
      <c r="O323" s="301"/>
      <c r="P323" s="301"/>
      <c r="Q323" s="301"/>
      <c r="R323" s="301"/>
      <c r="S323" s="301"/>
      <c r="T323" s="301"/>
      <c r="U323" s="301"/>
      <c r="V323" s="301"/>
      <c r="W323" s="301"/>
      <c r="X323" s="301"/>
      <c r="Y323" s="301"/>
      <c r="Z323" s="301"/>
      <c r="AA323" s="301"/>
      <c r="AB323" s="301"/>
      <c r="AC323" s="301"/>
      <c r="AD323" s="301"/>
      <c r="AE323" s="301"/>
      <c r="AF323" s="301"/>
      <c r="AG323" s="301"/>
      <c r="AH323" s="301"/>
      <c r="AI323" s="301"/>
      <c r="AJ323" s="301"/>
      <c r="AK323" s="301"/>
      <c r="AL323" s="301"/>
      <c r="AM323" s="301"/>
      <c r="AN323" s="301"/>
      <c r="AO323" s="301"/>
      <c r="AP323" s="301"/>
      <c r="AQ323" s="301"/>
      <c r="AR323" s="301"/>
      <c r="AS323" s="301"/>
      <c r="AT323" s="301"/>
      <c r="AU323" s="301"/>
      <c r="AV323" s="301"/>
      <c r="AW323" s="301"/>
      <c r="AX323" s="301"/>
      <c r="AY323" s="301"/>
      <c r="AZ323" s="301"/>
      <c r="BA323" s="301"/>
      <c r="BB323" s="301"/>
      <c r="BC323" s="301"/>
      <c r="BD323" s="301"/>
      <c r="BE323" s="301"/>
      <c r="BF323" s="301"/>
      <c r="BG323" s="301"/>
      <c r="BH323" s="301"/>
      <c r="BI323" s="301"/>
      <c r="BJ323" s="301"/>
      <c r="BK323" s="301"/>
      <c r="BL323" s="301"/>
      <c r="BM323" s="301"/>
      <c r="BN323" s="301"/>
      <c r="BO323" s="301"/>
      <c r="BP323" s="301"/>
      <c r="BQ323" s="301"/>
      <c r="BR323" s="301"/>
      <c r="BS323" s="301"/>
      <c r="BT323" s="301"/>
      <c r="BU323" s="301"/>
      <c r="BV323" s="301"/>
      <c r="BW323" s="301"/>
      <c r="BX323" s="301"/>
      <c r="BY323" s="301"/>
      <c r="BZ323" s="13"/>
    </row>
    <row r="324" spans="1:78" ht="6.75" customHeight="1">
      <c r="A324" s="25"/>
      <c r="B324" s="301"/>
      <c r="C324" s="301"/>
      <c r="D324" s="301"/>
      <c r="E324" s="301"/>
      <c r="F324" s="301"/>
      <c r="G324" s="301"/>
      <c r="H324" s="301"/>
      <c r="I324" s="301"/>
      <c r="J324" s="301"/>
      <c r="K324" s="301"/>
      <c r="L324" s="301"/>
      <c r="M324" s="301"/>
      <c r="N324" s="301"/>
      <c r="O324" s="301"/>
      <c r="P324" s="301"/>
      <c r="Q324" s="301"/>
      <c r="R324" s="301"/>
      <c r="S324" s="301"/>
      <c r="T324" s="301"/>
      <c r="U324" s="301"/>
      <c r="V324" s="301"/>
      <c r="W324" s="301"/>
      <c r="X324" s="301"/>
      <c r="Y324" s="301"/>
      <c r="Z324" s="301"/>
      <c r="AA324" s="301"/>
      <c r="AB324" s="301"/>
      <c r="AC324" s="301"/>
      <c r="AD324" s="301"/>
      <c r="AE324" s="301"/>
      <c r="AF324" s="301"/>
      <c r="AG324" s="301"/>
      <c r="AH324" s="301"/>
      <c r="AI324" s="301"/>
      <c r="AJ324" s="301"/>
      <c r="AK324" s="301"/>
      <c r="AL324" s="301"/>
      <c r="AM324" s="301"/>
      <c r="AN324" s="301"/>
      <c r="AO324" s="301"/>
      <c r="AP324" s="301"/>
      <c r="AQ324" s="301"/>
      <c r="AR324" s="301"/>
      <c r="AS324" s="301"/>
      <c r="AT324" s="301"/>
      <c r="AU324" s="301"/>
      <c r="AV324" s="301"/>
      <c r="AW324" s="301"/>
      <c r="AX324" s="301"/>
      <c r="AY324" s="301"/>
      <c r="AZ324" s="301"/>
      <c r="BA324" s="301"/>
      <c r="BB324" s="301"/>
      <c r="BC324" s="301"/>
      <c r="BD324" s="301"/>
      <c r="BE324" s="301"/>
      <c r="BF324" s="301"/>
      <c r="BG324" s="301"/>
      <c r="BH324" s="301"/>
      <c r="BI324" s="301"/>
      <c r="BJ324" s="301"/>
      <c r="BK324" s="301"/>
      <c r="BL324" s="301"/>
      <c r="BM324" s="301"/>
      <c r="BN324" s="301"/>
      <c r="BO324" s="301"/>
      <c r="BP324" s="301"/>
      <c r="BQ324" s="301"/>
      <c r="BR324" s="301"/>
      <c r="BS324" s="301"/>
      <c r="BT324" s="301"/>
      <c r="BU324" s="301"/>
      <c r="BV324" s="301"/>
      <c r="BW324" s="301"/>
      <c r="BX324" s="301"/>
      <c r="BY324" s="301"/>
      <c r="BZ324" s="13"/>
    </row>
    <row r="325" spans="1:78" ht="6.75" customHeight="1">
      <c r="A325" s="25"/>
      <c r="B325" s="301"/>
      <c r="C325" s="301"/>
      <c r="D325" s="301"/>
      <c r="E325" s="301"/>
      <c r="F325" s="301"/>
      <c r="G325" s="301"/>
      <c r="H325" s="301"/>
      <c r="I325" s="301"/>
      <c r="J325" s="301"/>
      <c r="K325" s="301"/>
      <c r="L325" s="301"/>
      <c r="M325" s="301"/>
      <c r="N325" s="301"/>
      <c r="O325" s="301"/>
      <c r="P325" s="301"/>
      <c r="Q325" s="301"/>
      <c r="R325" s="301"/>
      <c r="S325" s="301"/>
      <c r="T325" s="301"/>
      <c r="U325" s="301"/>
      <c r="V325" s="301"/>
      <c r="W325" s="301"/>
      <c r="X325" s="301"/>
      <c r="Y325" s="301"/>
      <c r="Z325" s="301"/>
      <c r="AA325" s="301"/>
      <c r="AB325" s="301"/>
      <c r="AC325" s="301"/>
      <c r="AD325" s="301"/>
      <c r="AE325" s="301"/>
      <c r="AF325" s="301"/>
      <c r="AG325" s="301"/>
      <c r="AH325" s="301"/>
      <c r="AI325" s="301"/>
      <c r="AJ325" s="301"/>
      <c r="AK325" s="301"/>
      <c r="AL325" s="301"/>
      <c r="AM325" s="301"/>
      <c r="AN325" s="301"/>
      <c r="AO325" s="301"/>
      <c r="AP325" s="301"/>
      <c r="AQ325" s="301"/>
      <c r="AR325" s="301"/>
      <c r="AS325" s="301"/>
      <c r="AT325" s="301"/>
      <c r="AU325" s="301"/>
      <c r="AV325" s="301"/>
      <c r="AW325" s="301"/>
      <c r="AX325" s="301"/>
      <c r="AY325" s="301"/>
      <c r="AZ325" s="301"/>
      <c r="BA325" s="301"/>
      <c r="BB325" s="301"/>
      <c r="BC325" s="301"/>
      <c r="BD325" s="301"/>
      <c r="BE325" s="301"/>
      <c r="BF325" s="301"/>
      <c r="BG325" s="301"/>
      <c r="BH325" s="301"/>
      <c r="BI325" s="301"/>
      <c r="BJ325" s="301"/>
      <c r="BK325" s="301"/>
      <c r="BL325" s="301"/>
      <c r="BM325" s="301"/>
      <c r="BN325" s="301"/>
      <c r="BO325" s="301"/>
      <c r="BP325" s="301"/>
      <c r="BQ325" s="301"/>
      <c r="BR325" s="301"/>
      <c r="BS325" s="301"/>
      <c r="BT325" s="301"/>
      <c r="BU325" s="301"/>
      <c r="BV325" s="301"/>
      <c r="BW325" s="301"/>
      <c r="BX325" s="301"/>
      <c r="BY325" s="301"/>
      <c r="BZ325" s="13"/>
    </row>
    <row r="326" spans="1:78" ht="6.75" customHeight="1">
      <c r="A326" s="25"/>
      <c r="B326" s="301"/>
      <c r="C326" s="301"/>
      <c r="D326" s="301"/>
      <c r="E326" s="301"/>
      <c r="F326" s="301"/>
      <c r="G326" s="301"/>
      <c r="H326" s="301"/>
      <c r="I326" s="301"/>
      <c r="J326" s="301"/>
      <c r="K326" s="301"/>
      <c r="L326" s="301"/>
      <c r="M326" s="301"/>
      <c r="N326" s="301"/>
      <c r="O326" s="301"/>
      <c r="P326" s="301"/>
      <c r="Q326" s="301"/>
      <c r="R326" s="301"/>
      <c r="S326" s="301"/>
      <c r="T326" s="301"/>
      <c r="U326" s="301"/>
      <c r="V326" s="301"/>
      <c r="W326" s="301"/>
      <c r="X326" s="301"/>
      <c r="Y326" s="301"/>
      <c r="Z326" s="301"/>
      <c r="AA326" s="301"/>
      <c r="AB326" s="301"/>
      <c r="AC326" s="301"/>
      <c r="AD326" s="301"/>
      <c r="AE326" s="301"/>
      <c r="AF326" s="301"/>
      <c r="AG326" s="301"/>
      <c r="AH326" s="301"/>
      <c r="AI326" s="301"/>
      <c r="AJ326" s="301"/>
      <c r="AK326" s="301"/>
      <c r="AL326" s="301"/>
      <c r="AM326" s="301"/>
      <c r="AN326" s="301"/>
      <c r="AO326" s="301"/>
      <c r="AP326" s="301"/>
      <c r="AQ326" s="301"/>
      <c r="AR326" s="301"/>
      <c r="AS326" s="301"/>
      <c r="AT326" s="301"/>
      <c r="AU326" s="301"/>
      <c r="AV326" s="301"/>
      <c r="AW326" s="301"/>
      <c r="AX326" s="301"/>
      <c r="AY326" s="301"/>
      <c r="AZ326" s="301"/>
      <c r="BA326" s="301"/>
      <c r="BB326" s="301"/>
      <c r="BC326" s="301"/>
      <c r="BD326" s="301"/>
      <c r="BE326" s="301"/>
      <c r="BF326" s="301"/>
      <c r="BG326" s="301"/>
      <c r="BH326" s="301"/>
      <c r="BI326" s="301"/>
      <c r="BJ326" s="301"/>
      <c r="BK326" s="301"/>
      <c r="BL326" s="301"/>
      <c r="BM326" s="301"/>
      <c r="BN326" s="301"/>
      <c r="BO326" s="301"/>
      <c r="BP326" s="301"/>
      <c r="BQ326" s="301"/>
      <c r="BR326" s="301"/>
      <c r="BS326" s="301"/>
      <c r="BT326" s="301"/>
      <c r="BU326" s="301"/>
      <c r="BV326" s="301"/>
      <c r="BW326" s="301"/>
      <c r="BX326" s="301"/>
      <c r="BY326" s="301"/>
      <c r="BZ326" s="13"/>
    </row>
    <row r="327" spans="1:78" ht="6.75" customHeight="1">
      <c r="A327" s="25"/>
      <c r="B327" s="301"/>
      <c r="C327" s="301"/>
      <c r="D327" s="301"/>
      <c r="E327" s="301"/>
      <c r="F327" s="301"/>
      <c r="G327" s="301"/>
      <c r="H327" s="301"/>
      <c r="I327" s="301"/>
      <c r="J327" s="301"/>
      <c r="K327" s="301"/>
      <c r="L327" s="301"/>
      <c r="M327" s="301"/>
      <c r="N327" s="301"/>
      <c r="O327" s="301"/>
      <c r="P327" s="301"/>
      <c r="Q327" s="301"/>
      <c r="R327" s="301"/>
      <c r="S327" s="301"/>
      <c r="T327" s="301"/>
      <c r="U327" s="301"/>
      <c r="V327" s="301"/>
      <c r="W327" s="301"/>
      <c r="X327" s="301"/>
      <c r="Y327" s="301"/>
      <c r="Z327" s="301"/>
      <c r="AA327" s="301"/>
      <c r="AB327" s="301"/>
      <c r="AC327" s="301"/>
      <c r="AD327" s="301"/>
      <c r="AE327" s="301"/>
      <c r="AF327" s="301"/>
      <c r="AG327" s="301"/>
      <c r="AH327" s="301"/>
      <c r="AI327" s="301"/>
      <c r="AJ327" s="301"/>
      <c r="AK327" s="301"/>
      <c r="AL327" s="301"/>
      <c r="AM327" s="301"/>
      <c r="AN327" s="301"/>
      <c r="AO327" s="301"/>
      <c r="AP327" s="301"/>
      <c r="AQ327" s="301"/>
      <c r="AR327" s="301"/>
      <c r="AS327" s="301"/>
      <c r="AT327" s="301"/>
      <c r="AU327" s="301"/>
      <c r="AV327" s="301"/>
      <c r="AW327" s="301"/>
      <c r="AX327" s="301"/>
      <c r="AY327" s="301"/>
      <c r="AZ327" s="301"/>
      <c r="BA327" s="301"/>
      <c r="BB327" s="301"/>
      <c r="BC327" s="301"/>
      <c r="BD327" s="301"/>
      <c r="BE327" s="301"/>
      <c r="BF327" s="301"/>
      <c r="BG327" s="301"/>
      <c r="BH327" s="301"/>
      <c r="BI327" s="301"/>
      <c r="BJ327" s="301"/>
      <c r="BK327" s="301"/>
      <c r="BL327" s="301"/>
      <c r="BM327" s="301"/>
      <c r="BN327" s="301"/>
      <c r="BO327" s="301"/>
      <c r="BP327" s="301"/>
      <c r="BQ327" s="301"/>
      <c r="BR327" s="301"/>
      <c r="BS327" s="301"/>
      <c r="BT327" s="301"/>
      <c r="BU327" s="301"/>
      <c r="BV327" s="301"/>
      <c r="BW327" s="301"/>
      <c r="BX327" s="301"/>
      <c r="BY327" s="301"/>
      <c r="BZ327" s="13"/>
    </row>
    <row r="328" spans="1:78" ht="6.75" customHeight="1">
      <c r="A328" s="25"/>
      <c r="B328" s="301"/>
      <c r="C328" s="301"/>
      <c r="D328" s="301"/>
      <c r="E328" s="301"/>
      <c r="F328" s="301"/>
      <c r="G328" s="301"/>
      <c r="H328" s="301"/>
      <c r="I328" s="301"/>
      <c r="J328" s="301"/>
      <c r="K328" s="301"/>
      <c r="L328" s="301"/>
      <c r="M328" s="301"/>
      <c r="N328" s="301"/>
      <c r="O328" s="301"/>
      <c r="P328" s="301"/>
      <c r="Q328" s="301"/>
      <c r="R328" s="301"/>
      <c r="S328" s="301"/>
      <c r="T328" s="301"/>
      <c r="U328" s="301"/>
      <c r="V328" s="301"/>
      <c r="W328" s="301"/>
      <c r="X328" s="301"/>
      <c r="Y328" s="301"/>
      <c r="Z328" s="301"/>
      <c r="AA328" s="301"/>
      <c r="AB328" s="301"/>
      <c r="AC328" s="301"/>
      <c r="AD328" s="301"/>
      <c r="AE328" s="301"/>
      <c r="AF328" s="301"/>
      <c r="AG328" s="301"/>
      <c r="AH328" s="301"/>
      <c r="AI328" s="301"/>
      <c r="AJ328" s="301"/>
      <c r="AK328" s="301"/>
      <c r="AL328" s="301"/>
      <c r="AM328" s="301"/>
      <c r="AN328" s="301"/>
      <c r="AO328" s="301"/>
      <c r="AP328" s="301"/>
      <c r="AQ328" s="301"/>
      <c r="AR328" s="301"/>
      <c r="AS328" s="301"/>
      <c r="AT328" s="301"/>
      <c r="AU328" s="301"/>
      <c r="AV328" s="301"/>
      <c r="AW328" s="301"/>
      <c r="AX328" s="301"/>
      <c r="AY328" s="301"/>
      <c r="AZ328" s="301"/>
      <c r="BA328" s="301"/>
      <c r="BB328" s="301"/>
      <c r="BC328" s="301"/>
      <c r="BD328" s="301"/>
      <c r="BE328" s="301"/>
      <c r="BF328" s="301"/>
      <c r="BG328" s="301"/>
      <c r="BH328" s="301"/>
      <c r="BI328" s="301"/>
      <c r="BJ328" s="301"/>
      <c r="BK328" s="301"/>
      <c r="BL328" s="301"/>
      <c r="BM328" s="301"/>
      <c r="BN328" s="301"/>
      <c r="BO328" s="301"/>
      <c r="BP328" s="301"/>
      <c r="BQ328" s="301"/>
      <c r="BR328" s="301"/>
      <c r="BS328" s="301"/>
      <c r="BT328" s="301"/>
      <c r="BU328" s="301"/>
      <c r="BV328" s="301"/>
      <c r="BW328" s="301"/>
      <c r="BX328" s="301"/>
      <c r="BY328" s="301"/>
      <c r="BZ328" s="13"/>
    </row>
    <row r="329" spans="1:78" ht="6.75" customHeight="1">
      <c r="A329" s="25"/>
      <c r="B329" s="301"/>
      <c r="C329" s="301"/>
      <c r="D329" s="301"/>
      <c r="E329" s="301"/>
      <c r="F329" s="301"/>
      <c r="G329" s="301"/>
      <c r="H329" s="301"/>
      <c r="I329" s="301"/>
      <c r="J329" s="301"/>
      <c r="K329" s="301"/>
      <c r="L329" s="301"/>
      <c r="M329" s="301"/>
      <c r="N329" s="301"/>
      <c r="O329" s="301"/>
      <c r="P329" s="301"/>
      <c r="Q329" s="301"/>
      <c r="R329" s="301"/>
      <c r="S329" s="301"/>
      <c r="T329" s="301"/>
      <c r="U329" s="301"/>
      <c r="V329" s="301"/>
      <c r="W329" s="301"/>
      <c r="X329" s="301"/>
      <c r="Y329" s="301"/>
      <c r="Z329" s="301"/>
      <c r="AA329" s="301"/>
      <c r="AB329" s="301"/>
      <c r="AC329" s="301"/>
      <c r="AD329" s="301"/>
      <c r="AE329" s="301"/>
      <c r="AF329" s="301"/>
      <c r="AG329" s="301"/>
      <c r="AH329" s="301"/>
      <c r="AI329" s="301"/>
      <c r="AJ329" s="301"/>
      <c r="AK329" s="301"/>
      <c r="AL329" s="301"/>
      <c r="AM329" s="301"/>
      <c r="AN329" s="301"/>
      <c r="AO329" s="301"/>
      <c r="AP329" s="301"/>
      <c r="AQ329" s="301"/>
      <c r="AR329" s="301"/>
      <c r="AS329" s="301"/>
      <c r="AT329" s="301"/>
      <c r="AU329" s="301"/>
      <c r="AV329" s="301"/>
      <c r="AW329" s="301"/>
      <c r="AX329" s="301"/>
      <c r="AY329" s="301"/>
      <c r="AZ329" s="301"/>
      <c r="BA329" s="301"/>
      <c r="BB329" s="301"/>
      <c r="BC329" s="301"/>
      <c r="BD329" s="301"/>
      <c r="BE329" s="301"/>
      <c r="BF329" s="301"/>
      <c r="BG329" s="301"/>
      <c r="BH329" s="301"/>
      <c r="BI329" s="301"/>
      <c r="BJ329" s="301"/>
      <c r="BK329" s="301"/>
      <c r="BL329" s="301"/>
      <c r="BM329" s="301"/>
      <c r="BN329" s="301"/>
      <c r="BO329" s="301"/>
      <c r="BP329" s="301"/>
      <c r="BQ329" s="301"/>
      <c r="BR329" s="301"/>
      <c r="BS329" s="301"/>
      <c r="BT329" s="301"/>
      <c r="BU329" s="301"/>
      <c r="BV329" s="301"/>
      <c r="BW329" s="301"/>
      <c r="BX329" s="301"/>
      <c r="BY329" s="301"/>
      <c r="BZ329" s="13"/>
    </row>
    <row r="330" spans="1:78" s="21" customFormat="1" ht="5.25" customHeight="1">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c r="AG330" s="25"/>
      <c r="AH330" s="25"/>
      <c r="AI330" s="25"/>
      <c r="AJ330" s="25"/>
      <c r="AK330" s="25"/>
      <c r="AL330" s="25"/>
      <c r="AM330" s="25"/>
      <c r="AN330" s="25"/>
      <c r="AO330" s="25"/>
      <c r="AP330" s="25"/>
      <c r="AQ330" s="25"/>
      <c r="AR330" s="25"/>
      <c r="AS330" s="25"/>
      <c r="AT330" s="25"/>
      <c r="AU330" s="25"/>
      <c r="AV330" s="25"/>
      <c r="AW330" s="25"/>
      <c r="AX330" s="25"/>
      <c r="AY330" s="25"/>
      <c r="AZ330" s="25"/>
      <c r="BA330" s="25"/>
      <c r="BB330" s="25"/>
      <c r="BC330" s="25"/>
      <c r="BD330" s="25"/>
      <c r="BE330" s="25"/>
      <c r="BF330" s="25"/>
      <c r="BG330" s="25"/>
      <c r="BH330" s="25"/>
      <c r="BI330" s="25"/>
      <c r="BJ330" s="25"/>
      <c r="BK330" s="25"/>
      <c r="BL330" s="25"/>
      <c r="BM330" s="25"/>
      <c r="BN330" s="25"/>
      <c r="BO330" s="25"/>
      <c r="BP330" s="25"/>
      <c r="BQ330" s="25"/>
      <c r="BR330" s="25"/>
      <c r="BS330" s="25"/>
      <c r="BT330" s="25"/>
      <c r="BU330" s="25"/>
      <c r="BV330" s="25"/>
      <c r="BW330" s="25"/>
      <c r="BX330" s="25"/>
      <c r="BY330" s="25"/>
      <c r="BZ330" s="54"/>
    </row>
    <row r="331" spans="1:78" s="21" customFormat="1" ht="5.25" customHeight="1">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c r="AH331" s="25"/>
      <c r="AI331" s="25"/>
      <c r="AJ331" s="25"/>
      <c r="AK331" s="25"/>
      <c r="AL331" s="25"/>
      <c r="AM331" s="25"/>
      <c r="AN331" s="25"/>
      <c r="AO331" s="25"/>
      <c r="AP331" s="25"/>
      <c r="AQ331" s="25"/>
      <c r="AR331" s="25"/>
      <c r="AS331" s="25"/>
      <c r="AT331" s="25"/>
      <c r="AU331" s="25"/>
      <c r="AV331" s="25"/>
      <c r="AW331" s="25"/>
      <c r="AX331" s="25"/>
      <c r="AY331" s="25"/>
      <c r="AZ331" s="25"/>
      <c r="BA331" s="25"/>
      <c r="BB331" s="25"/>
      <c r="BC331" s="25"/>
      <c r="BD331" s="25"/>
      <c r="BE331" s="25"/>
      <c r="BF331" s="25"/>
      <c r="BG331" s="25"/>
      <c r="BH331" s="25"/>
      <c r="BI331" s="25"/>
      <c r="BJ331" s="25"/>
      <c r="BK331" s="25"/>
      <c r="BL331" s="25"/>
      <c r="BM331" s="25"/>
      <c r="BN331" s="25"/>
      <c r="BO331" s="25"/>
      <c r="BP331" s="25"/>
      <c r="BQ331" s="25"/>
      <c r="BR331" s="25"/>
      <c r="BS331" s="25"/>
      <c r="BT331" s="25"/>
      <c r="BU331" s="25"/>
      <c r="BV331" s="25"/>
      <c r="BW331" s="25"/>
      <c r="BX331" s="25"/>
      <c r="BY331" s="25"/>
      <c r="BZ331" s="54"/>
    </row>
  </sheetData>
  <sheetProtection sheet="1" selectLockedCells="1"/>
  <mergeCells count="422">
    <mergeCell ref="A210:M212"/>
    <mergeCell ref="N210:AK212"/>
    <mergeCell ref="AO217:BY219"/>
    <mergeCell ref="A220:M222"/>
    <mergeCell ref="N220:AK222"/>
    <mergeCell ref="A223:M225"/>
    <mergeCell ref="N223:S225"/>
    <mergeCell ref="T223:U225"/>
    <mergeCell ref="V223:AA225"/>
    <mergeCell ref="AB223:AC225"/>
    <mergeCell ref="AD223:AI225"/>
    <mergeCell ref="AJ223:AK225"/>
    <mergeCell ref="A216:BA216"/>
    <mergeCell ref="A217:AN219"/>
    <mergeCell ref="A226:BA226"/>
    <mergeCell ref="C102:M103"/>
    <mergeCell ref="N102:W103"/>
    <mergeCell ref="X102:BY103"/>
    <mergeCell ref="C104:M109"/>
    <mergeCell ref="N104:W109"/>
    <mergeCell ref="X104:AF106"/>
    <mergeCell ref="AG105:AO106"/>
    <mergeCell ref="AP105:AX106"/>
    <mergeCell ref="AY105:BG106"/>
    <mergeCell ref="BH105:BP106"/>
    <mergeCell ref="BQ105:BY106"/>
    <mergeCell ref="X107:AF109"/>
    <mergeCell ref="AG107:AO109"/>
    <mergeCell ref="AP107:AX109"/>
    <mergeCell ref="AY107:BG109"/>
    <mergeCell ref="BH107:BP109"/>
    <mergeCell ref="BQ107:BY109"/>
    <mergeCell ref="N197:W197"/>
    <mergeCell ref="C113:F115"/>
    <mergeCell ref="G113:M115"/>
    <mergeCell ref="N113:AH115"/>
    <mergeCell ref="AI113:BC115"/>
    <mergeCell ref="BD113:BY115"/>
    <mergeCell ref="C97:F98"/>
    <mergeCell ref="G97:M98"/>
    <mergeCell ref="N97:AH98"/>
    <mergeCell ref="AI97:BC98"/>
    <mergeCell ref="BD97:BY98"/>
    <mergeCell ref="C99:F101"/>
    <mergeCell ref="G99:M101"/>
    <mergeCell ref="N99:AH101"/>
    <mergeCell ref="AI99:BC101"/>
    <mergeCell ref="BD99:BY101"/>
    <mergeCell ref="C90:M95"/>
    <mergeCell ref="N90:W95"/>
    <mergeCell ref="X90:AF92"/>
    <mergeCell ref="AG91:AO92"/>
    <mergeCell ref="AP91:AX92"/>
    <mergeCell ref="AY91:BG92"/>
    <mergeCell ref="BH91:BP92"/>
    <mergeCell ref="BQ91:BY92"/>
    <mergeCell ref="X93:AF95"/>
    <mergeCell ref="AG93:AO95"/>
    <mergeCell ref="AP93:AX95"/>
    <mergeCell ref="AY93:BG95"/>
    <mergeCell ref="BH93:BP95"/>
    <mergeCell ref="BQ93:BY95"/>
    <mergeCell ref="N83:AH84"/>
    <mergeCell ref="AI83:BC84"/>
    <mergeCell ref="BD83:BY84"/>
    <mergeCell ref="C85:F87"/>
    <mergeCell ref="G85:M87"/>
    <mergeCell ref="N85:AH87"/>
    <mergeCell ref="AI85:BC87"/>
    <mergeCell ref="BD85:BY87"/>
    <mergeCell ref="C88:M89"/>
    <mergeCell ref="N88:W89"/>
    <mergeCell ref="X88:BY89"/>
    <mergeCell ref="A227:AS229"/>
    <mergeCell ref="A236:BY236"/>
    <mergeCell ref="A242:BY267"/>
    <mergeCell ref="N207:AK209"/>
    <mergeCell ref="R183:U186"/>
    <mergeCell ref="AJ213:AK215"/>
    <mergeCell ref="AD213:AI215"/>
    <mergeCell ref="AB213:AC215"/>
    <mergeCell ref="V213:AA215"/>
    <mergeCell ref="T213:U215"/>
    <mergeCell ref="N213:S215"/>
    <mergeCell ref="A237:BY237"/>
    <mergeCell ref="AQ234:BA235"/>
    <mergeCell ref="BB233:BY233"/>
    <mergeCell ref="BB234:BY235"/>
    <mergeCell ref="Z233:AA235"/>
    <mergeCell ref="AQ230:BA232"/>
    <mergeCell ref="AB230:AH232"/>
    <mergeCell ref="N230:AA232"/>
    <mergeCell ref="R233:S235"/>
    <mergeCell ref="T233:U235"/>
    <mergeCell ref="V233:W235"/>
    <mergeCell ref="X233:Y235"/>
    <mergeCell ref="A197:M197"/>
    <mergeCell ref="A36:X38"/>
    <mergeCell ref="A194:X196"/>
    <mergeCell ref="V183:W186"/>
    <mergeCell ref="P183:Q186"/>
    <mergeCell ref="L183:O186"/>
    <mergeCell ref="J183:K186"/>
    <mergeCell ref="C183:I186"/>
    <mergeCell ref="C74:M75"/>
    <mergeCell ref="N74:W75"/>
    <mergeCell ref="X74:BY75"/>
    <mergeCell ref="C76:M81"/>
    <mergeCell ref="N76:W81"/>
    <mergeCell ref="X76:AF78"/>
    <mergeCell ref="AG77:AO78"/>
    <mergeCell ref="AP77:AX78"/>
    <mergeCell ref="AY77:BG78"/>
    <mergeCell ref="BH77:BP78"/>
    <mergeCell ref="BQ77:BY78"/>
    <mergeCell ref="X79:AF81"/>
    <mergeCell ref="AG79:AO81"/>
    <mergeCell ref="AP79:AX81"/>
    <mergeCell ref="AY79:BG81"/>
    <mergeCell ref="C83:F84"/>
    <mergeCell ref="G83:M84"/>
    <mergeCell ref="BH79:BP81"/>
    <mergeCell ref="BQ79:BY81"/>
    <mergeCell ref="C69:F70"/>
    <mergeCell ref="G69:M70"/>
    <mergeCell ref="N69:AH70"/>
    <mergeCell ref="AI69:BC70"/>
    <mergeCell ref="BD69:BY70"/>
    <mergeCell ref="C71:F73"/>
    <mergeCell ref="G71:M73"/>
    <mergeCell ref="N71:AH73"/>
    <mergeCell ref="AI71:BC73"/>
    <mergeCell ref="BD71:BY73"/>
    <mergeCell ref="C60:M61"/>
    <mergeCell ref="N60:W61"/>
    <mergeCell ref="X60:BY61"/>
    <mergeCell ref="C62:M67"/>
    <mergeCell ref="N62:W67"/>
    <mergeCell ref="X62:AF64"/>
    <mergeCell ref="AG63:AO64"/>
    <mergeCell ref="AP63:AX64"/>
    <mergeCell ref="AY63:BG64"/>
    <mergeCell ref="BH63:BP64"/>
    <mergeCell ref="BQ63:BY64"/>
    <mergeCell ref="X65:AF67"/>
    <mergeCell ref="AG65:AO67"/>
    <mergeCell ref="AP65:AX67"/>
    <mergeCell ref="AY65:BG67"/>
    <mergeCell ref="BH65:BP67"/>
    <mergeCell ref="BQ65:BY67"/>
    <mergeCell ref="C55:F56"/>
    <mergeCell ref="G55:M56"/>
    <mergeCell ref="N55:AH56"/>
    <mergeCell ref="AI55:BC56"/>
    <mergeCell ref="BD55:BY56"/>
    <mergeCell ref="C48:M53"/>
    <mergeCell ref="C57:F59"/>
    <mergeCell ref="G57:M59"/>
    <mergeCell ref="N57:AH59"/>
    <mergeCell ref="AI57:BC59"/>
    <mergeCell ref="BD57:BY59"/>
    <mergeCell ref="BD43:BY45"/>
    <mergeCell ref="N46:W47"/>
    <mergeCell ref="N48:W53"/>
    <mergeCell ref="X46:BY47"/>
    <mergeCell ref="X48:AF50"/>
    <mergeCell ref="AG49:AO50"/>
    <mergeCell ref="AP49:AX50"/>
    <mergeCell ref="AY49:BG50"/>
    <mergeCell ref="BH49:BP50"/>
    <mergeCell ref="BQ49:BY50"/>
    <mergeCell ref="X51:AF53"/>
    <mergeCell ref="AP51:AX53"/>
    <mergeCell ref="AY51:BG53"/>
    <mergeCell ref="BH51:BP53"/>
    <mergeCell ref="BQ51:BY53"/>
    <mergeCell ref="N233:O235"/>
    <mergeCell ref="P233:Q235"/>
    <mergeCell ref="A239:AE241"/>
    <mergeCell ref="AO204:BY206"/>
    <mergeCell ref="J2:BP5"/>
    <mergeCell ref="A207:M209"/>
    <mergeCell ref="A213:M215"/>
    <mergeCell ref="A204:AL206"/>
    <mergeCell ref="A230:M232"/>
    <mergeCell ref="AO230:AP232"/>
    <mergeCell ref="AI230:AJ232"/>
    <mergeCell ref="AK230:AL232"/>
    <mergeCell ref="AM230:AN232"/>
    <mergeCell ref="BN230:BS232"/>
    <mergeCell ref="BT230:BU232"/>
    <mergeCell ref="BV230:BW232"/>
    <mergeCell ref="BX230:BY232"/>
    <mergeCell ref="BB230:BM232"/>
    <mergeCell ref="AB233:AH235"/>
    <mergeCell ref="AI233:AP235"/>
    <mergeCell ref="AQ233:BA233"/>
    <mergeCell ref="AZ27:BE28"/>
    <mergeCell ref="AZ33:BE34"/>
    <mergeCell ref="C46:M47"/>
    <mergeCell ref="A16:P18"/>
    <mergeCell ref="BF31:BY32"/>
    <mergeCell ref="BF33:BY34"/>
    <mergeCell ref="BR16:BW18"/>
    <mergeCell ref="BP16:BQ18"/>
    <mergeCell ref="A19:M20"/>
    <mergeCell ref="BX16:BY18"/>
    <mergeCell ref="I319:BR319"/>
    <mergeCell ref="BB311:BM312"/>
    <mergeCell ref="BN311:BY312"/>
    <mergeCell ref="B314:V315"/>
    <mergeCell ref="U311:V313"/>
    <mergeCell ref="W311:X313"/>
    <mergeCell ref="Y311:Z313"/>
    <mergeCell ref="AA311:AB313"/>
    <mergeCell ref="AC311:AD313"/>
    <mergeCell ref="AE311:AF313"/>
    <mergeCell ref="B309:AK310"/>
    <mergeCell ref="B311:C313"/>
    <mergeCell ref="D311:E313"/>
    <mergeCell ref="F311:G313"/>
    <mergeCell ref="H311:I313"/>
    <mergeCell ref="J311:K313"/>
    <mergeCell ref="A233:M235"/>
    <mergeCell ref="B320:BY329"/>
    <mergeCell ref="N316:O318"/>
    <mergeCell ref="P316:R318"/>
    <mergeCell ref="S316:T318"/>
    <mergeCell ref="U316:V318"/>
    <mergeCell ref="AE318:AU318"/>
    <mergeCell ref="BE318:BV318"/>
    <mergeCell ref="B316:C318"/>
    <mergeCell ref="D316:E318"/>
    <mergeCell ref="F316:G318"/>
    <mergeCell ref="H316:I318"/>
    <mergeCell ref="J316:K318"/>
    <mergeCell ref="L316:M318"/>
    <mergeCell ref="L311:M313"/>
    <mergeCell ref="N311:O313"/>
    <mergeCell ref="P311:R313"/>
    <mergeCell ref="S311:T313"/>
    <mergeCell ref="AG311:AH313"/>
    <mergeCell ref="AI311:AJ313"/>
    <mergeCell ref="AK311:AL313"/>
    <mergeCell ref="A1:I3"/>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AN19:AY26"/>
    <mergeCell ref="AN27:AY34"/>
    <mergeCell ref="AZ19:BA20"/>
    <mergeCell ref="BB19:BF20"/>
    <mergeCell ref="BG19:BH20"/>
    <mergeCell ref="BI19:BR20"/>
    <mergeCell ref="AZ21:BY26"/>
    <mergeCell ref="C111:F112"/>
    <mergeCell ref="G111:M112"/>
    <mergeCell ref="N111:AH112"/>
    <mergeCell ref="AI111:BC112"/>
    <mergeCell ref="BD111:BY112"/>
    <mergeCell ref="AZ31:BE32"/>
    <mergeCell ref="AG51:AO53"/>
    <mergeCell ref="A39:BY40"/>
    <mergeCell ref="C41:F42"/>
    <mergeCell ref="C43:F45"/>
    <mergeCell ref="G41:M42"/>
    <mergeCell ref="G43:M45"/>
    <mergeCell ref="N41:AH42"/>
    <mergeCell ref="AI41:BC42"/>
    <mergeCell ref="BD41:BY42"/>
    <mergeCell ref="N43:AH45"/>
    <mergeCell ref="AI43:BC45"/>
    <mergeCell ref="C116:M117"/>
    <mergeCell ref="N116:W117"/>
    <mergeCell ref="X116:BY117"/>
    <mergeCell ref="C118:M123"/>
    <mergeCell ref="N118:W123"/>
    <mergeCell ref="X118:AF120"/>
    <mergeCell ref="AG119:AO120"/>
    <mergeCell ref="AP119:AX120"/>
    <mergeCell ref="AY119:BG120"/>
    <mergeCell ref="BH119:BP120"/>
    <mergeCell ref="BQ119:BY120"/>
    <mergeCell ref="X121:AF123"/>
    <mergeCell ref="AG121:AO123"/>
    <mergeCell ref="AP121:AX123"/>
    <mergeCell ref="AY121:BG123"/>
    <mergeCell ref="BH121:BP123"/>
    <mergeCell ref="BQ121:BY123"/>
    <mergeCell ref="C125:F126"/>
    <mergeCell ref="G125:M126"/>
    <mergeCell ref="N125:AH126"/>
    <mergeCell ref="AI125:BC126"/>
    <mergeCell ref="BD125:BY126"/>
    <mergeCell ref="C127:F129"/>
    <mergeCell ref="G127:M129"/>
    <mergeCell ref="N127:AH129"/>
    <mergeCell ref="AI127:BC129"/>
    <mergeCell ref="BD127:BY129"/>
    <mergeCell ref="C130:M131"/>
    <mergeCell ref="N130:W131"/>
    <mergeCell ref="X130:BY131"/>
    <mergeCell ref="C132:M137"/>
    <mergeCell ref="N132:W137"/>
    <mergeCell ref="X132:AF134"/>
    <mergeCell ref="AG133:AO134"/>
    <mergeCell ref="AP133:AX134"/>
    <mergeCell ref="AY133:BG134"/>
    <mergeCell ref="BH133:BP134"/>
    <mergeCell ref="BQ133:BY134"/>
    <mergeCell ref="X135:AF137"/>
    <mergeCell ref="AG135:AO137"/>
    <mergeCell ref="AP135:AX137"/>
    <mergeCell ref="AY135:BG137"/>
    <mergeCell ref="BH135:BP137"/>
    <mergeCell ref="BQ135:BY137"/>
    <mergeCell ref="C139:F140"/>
    <mergeCell ref="G139:M140"/>
    <mergeCell ref="N139:AH140"/>
    <mergeCell ref="AI139:BC140"/>
    <mergeCell ref="BD139:BY140"/>
    <mergeCell ref="C141:F143"/>
    <mergeCell ref="G141:M143"/>
    <mergeCell ref="N141:AH143"/>
    <mergeCell ref="AI141:BC143"/>
    <mergeCell ref="BD141:BY143"/>
    <mergeCell ref="C144:M145"/>
    <mergeCell ref="N144:W145"/>
    <mergeCell ref="X144:BY145"/>
    <mergeCell ref="C146:M151"/>
    <mergeCell ref="N146:W151"/>
    <mergeCell ref="X146:AF148"/>
    <mergeCell ref="AG147:AO148"/>
    <mergeCell ref="AP147:AX148"/>
    <mergeCell ref="AY147:BG148"/>
    <mergeCell ref="BH147:BP148"/>
    <mergeCell ref="BQ147:BY148"/>
    <mergeCell ref="X149:AF151"/>
    <mergeCell ref="AG149:AO151"/>
    <mergeCell ref="AP149:AX151"/>
    <mergeCell ref="AY149:BG151"/>
    <mergeCell ref="BH149:BP151"/>
    <mergeCell ref="BQ149:BY151"/>
    <mergeCell ref="C153:F154"/>
    <mergeCell ref="G153:M154"/>
    <mergeCell ref="N153:AH154"/>
    <mergeCell ref="AI153:BC154"/>
    <mergeCell ref="BD153:BY154"/>
    <mergeCell ref="C155:F157"/>
    <mergeCell ref="G155:M157"/>
    <mergeCell ref="N155:AH157"/>
    <mergeCell ref="AI155:BC157"/>
    <mergeCell ref="BD155:BY157"/>
    <mergeCell ref="C158:M159"/>
    <mergeCell ref="N158:W159"/>
    <mergeCell ref="X158:BY159"/>
    <mergeCell ref="C160:M165"/>
    <mergeCell ref="N160:W165"/>
    <mergeCell ref="X160:AF162"/>
    <mergeCell ref="AG161:AO162"/>
    <mergeCell ref="AP161:AX162"/>
    <mergeCell ref="AY161:BG162"/>
    <mergeCell ref="BH161:BP162"/>
    <mergeCell ref="BQ161:BY162"/>
    <mergeCell ref="X163:AF165"/>
    <mergeCell ref="AG163:AO165"/>
    <mergeCell ref="AP163:AX165"/>
    <mergeCell ref="AY163:BG165"/>
    <mergeCell ref="BH163:BP165"/>
    <mergeCell ref="BQ163:BY165"/>
    <mergeCell ref="C167:F168"/>
    <mergeCell ref="G167:M168"/>
    <mergeCell ref="N167:AH168"/>
    <mergeCell ref="AI167:BC168"/>
    <mergeCell ref="BD167:BY168"/>
    <mergeCell ref="C169:F171"/>
    <mergeCell ref="G169:M171"/>
    <mergeCell ref="N169:AH171"/>
    <mergeCell ref="AI169:BC171"/>
    <mergeCell ref="BD169:BY171"/>
    <mergeCell ref="A188:BP189"/>
    <mergeCell ref="A181:Z182"/>
    <mergeCell ref="C172:M173"/>
    <mergeCell ref="N172:W173"/>
    <mergeCell ref="X172:BY173"/>
    <mergeCell ref="C174:M179"/>
    <mergeCell ref="N174:W179"/>
    <mergeCell ref="X174:AF176"/>
    <mergeCell ref="AG175:AO176"/>
    <mergeCell ref="AP175:AX176"/>
    <mergeCell ref="AY175:BG176"/>
    <mergeCell ref="BH175:BP176"/>
    <mergeCell ref="BQ175:BY176"/>
    <mergeCell ref="X177:AF179"/>
    <mergeCell ref="AG177:AO179"/>
    <mergeCell ref="AP177:AX179"/>
    <mergeCell ref="AY177:BG179"/>
    <mergeCell ref="BH177:BP179"/>
    <mergeCell ref="BQ177:BY179"/>
    <mergeCell ref="A198:BN198"/>
    <mergeCell ref="B199:O199"/>
    <mergeCell ref="P199:AC199"/>
    <mergeCell ref="AD199:AQ199"/>
    <mergeCell ref="B200:O201"/>
    <mergeCell ref="P200:AC201"/>
    <mergeCell ref="AD200:AQ201"/>
    <mergeCell ref="B202:BY202"/>
    <mergeCell ref="Y190:BY193"/>
    <mergeCell ref="C190:W193"/>
  </mergeCells>
  <phoneticPr fontId="1"/>
  <dataValidations count="6">
    <dataValidation type="list" allowBlank="1" showInputMessage="1" showErrorMessage="1" sqref="AI233:AP235">
      <formula1>"普通,当座"</formula1>
    </dataValidation>
    <dataValidation type="list" allowBlank="1" showInputMessage="1" showErrorMessage="1" sqref="C190:W193">
      <formula1>"該当,非該当"</formula1>
    </dataValidation>
    <dataValidation type="list" allowBlank="1" showInputMessage="1" showErrorMessage="1" sqref="N210:AK212">
      <formula1>"実施済み,実施予定"</formula1>
    </dataValidation>
    <dataValidation type="list" allowBlank="1" showInputMessage="1" showErrorMessage="1" sqref="N220:AK222">
      <formula1>"聴取済み,聴取予定"</formula1>
    </dataValidation>
    <dataValidation imeMode="disabled" allowBlank="1" showInputMessage="1" showErrorMessage="1" sqref="AZ16:BG18 BJ16:BO18 BR16:BW18 BB19:BF20 BI19:BR20 BF29:BY34 C183:I186 L183:O186 R183:U186 N213:S215 V213:AA215 AD213:AI215 AI230:AP232 N233:AA235 BT230:BY232"/>
    <dataValidation imeMode="fullKatakana" allowBlank="1" showInputMessage="1" showErrorMessage="1" sqref="N27:AM28 N19:AM20 BB233:BY233"/>
  </dataValidations>
  <printOptions horizontalCentered="1"/>
  <pageMargins left="0.39370078740157483" right="0.39370078740157483" top="0.39370078740157483" bottom="0.39370078740157483" header="0.39370078740157483" footer="0.19685039370078741"/>
  <pageSetup paperSize="9" scale="93" orientation="portrait" r:id="rId1"/>
  <headerFooter>
    <oddFooter>&amp;C&amp;P</oddFooter>
  </headerFooter>
  <rowBreaks count="2" manualBreakCount="2">
    <brk id="123" max="77" man="1"/>
    <brk id="269"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61"/>
  <sheetViews>
    <sheetView view="pageBreakPreview" zoomScale="80" zoomScaleNormal="85" zoomScaleSheetLayoutView="80" workbookViewId="0">
      <selection activeCell="AZ16" sqref="AZ16:BG18"/>
    </sheetView>
  </sheetViews>
  <sheetFormatPr defaultColWidth="9" defaultRowHeight="17.399999999999999"/>
  <cols>
    <col min="1" max="1" width="5.6640625" style="66" customWidth="1"/>
    <col min="2" max="6" width="10.6640625" style="66" customWidth="1"/>
    <col min="7" max="11" width="7.6640625" style="66" customWidth="1"/>
    <col min="12" max="12" width="10.6640625" style="66" customWidth="1"/>
    <col min="13" max="17" width="7.6640625" style="66" customWidth="1"/>
    <col min="18" max="18" width="10.6640625" style="66" customWidth="1"/>
    <col min="19" max="25" width="7.6640625" style="66" customWidth="1"/>
    <col min="26" max="28" width="10.6640625" style="66" customWidth="1"/>
    <col min="29" max="29" width="11.77734375" style="66" customWidth="1"/>
    <col min="30" max="16384" width="9" style="66"/>
  </cols>
  <sheetData>
    <row r="1" spans="1:29" ht="34.5" customHeight="1">
      <c r="A1" s="65" t="s">
        <v>54</v>
      </c>
    </row>
    <row r="2" spans="1:29" ht="32.25" customHeight="1">
      <c r="A2" s="554" t="s">
        <v>28</v>
      </c>
      <c r="B2" s="561" t="s">
        <v>138</v>
      </c>
      <c r="C2" s="561"/>
      <c r="D2" s="561"/>
      <c r="E2" s="555" t="s">
        <v>97</v>
      </c>
      <c r="F2" s="560" t="s">
        <v>116</v>
      </c>
      <c r="G2" s="560"/>
      <c r="H2" s="560"/>
      <c r="I2" s="560"/>
      <c r="J2" s="560"/>
      <c r="K2" s="560"/>
      <c r="L2" s="557" t="s">
        <v>117</v>
      </c>
      <c r="M2" s="558"/>
      <c r="N2" s="558"/>
      <c r="O2" s="558"/>
      <c r="P2" s="558"/>
      <c r="Q2" s="559"/>
      <c r="R2" s="565" t="s">
        <v>137</v>
      </c>
      <c r="S2" s="566"/>
      <c r="T2" s="566"/>
      <c r="U2" s="566"/>
      <c r="V2" s="566"/>
      <c r="W2" s="570" t="s">
        <v>193</v>
      </c>
      <c r="X2" s="571"/>
      <c r="Y2" s="572"/>
      <c r="Z2" s="563" t="s">
        <v>94</v>
      </c>
      <c r="AA2" s="563" t="s">
        <v>63</v>
      </c>
      <c r="AB2" s="563" t="s">
        <v>64</v>
      </c>
      <c r="AC2" s="563" t="s">
        <v>95</v>
      </c>
    </row>
    <row r="3" spans="1:29" s="73" customFormat="1" ht="82.2">
      <c r="A3" s="554"/>
      <c r="B3" s="561"/>
      <c r="C3" s="561"/>
      <c r="D3" s="561"/>
      <c r="E3" s="556"/>
      <c r="F3" s="67" t="s">
        <v>55</v>
      </c>
      <c r="G3" s="68" t="s">
        <v>14</v>
      </c>
      <c r="H3" s="69" t="s">
        <v>15</v>
      </c>
      <c r="I3" s="69" t="s">
        <v>16</v>
      </c>
      <c r="J3" s="69" t="s">
        <v>18</v>
      </c>
      <c r="K3" s="70" t="s">
        <v>17</v>
      </c>
      <c r="L3" s="71" t="s">
        <v>55</v>
      </c>
      <c r="M3" s="68" t="s">
        <v>14</v>
      </c>
      <c r="N3" s="69" t="s">
        <v>15</v>
      </c>
      <c r="O3" s="69" t="s">
        <v>16</v>
      </c>
      <c r="P3" s="72" t="s">
        <v>18</v>
      </c>
      <c r="Q3" s="70" t="s">
        <v>74</v>
      </c>
      <c r="R3" s="71" t="s">
        <v>55</v>
      </c>
      <c r="S3" s="68" t="s">
        <v>14</v>
      </c>
      <c r="T3" s="69" t="s">
        <v>15</v>
      </c>
      <c r="U3" s="69" t="s">
        <v>16</v>
      </c>
      <c r="V3" s="70" t="s">
        <v>18</v>
      </c>
      <c r="W3" s="236" t="s">
        <v>191</v>
      </c>
      <c r="X3" s="68" t="s">
        <v>16</v>
      </c>
      <c r="Y3" s="70" t="s">
        <v>48</v>
      </c>
      <c r="Z3" s="564"/>
      <c r="AA3" s="564"/>
      <c r="AB3" s="564"/>
      <c r="AC3" s="564"/>
    </row>
    <row r="4" spans="1:29" ht="27" customHeight="1">
      <c r="A4" s="74" t="s">
        <v>76</v>
      </c>
      <c r="B4" s="553" t="str">
        <f>'支給申請額算定シート（Ⅰ．代表医療機関）'!B3&amp;""</f>
        <v/>
      </c>
      <c r="C4" s="553"/>
      <c r="D4" s="553"/>
      <c r="E4" s="75" t="str">
        <f>'支給申請額算定シート（Ⅰ．代表医療機関）'!C$5&amp;""</f>
        <v/>
      </c>
      <c r="F4" s="90">
        <f>SUM($G$4:$K$4)</f>
        <v>0</v>
      </c>
      <c r="G4" s="91">
        <f>'支給申請額算定シート（Ⅰ．代表医療機関）'!C11</f>
        <v>0</v>
      </c>
      <c r="H4" s="92">
        <f>'支給申請額算定シート（Ⅰ．代表医療機関）'!D11</f>
        <v>0</v>
      </c>
      <c r="I4" s="92">
        <f>'支給申請額算定シート（Ⅰ．代表医療機関）'!E11</f>
        <v>0</v>
      </c>
      <c r="J4" s="92">
        <f>'支給申請額算定シート（Ⅰ．代表医療機関）'!F11</f>
        <v>0</v>
      </c>
      <c r="K4" s="93">
        <f>'支給申請額算定シート（Ⅰ．代表医療機関）'!G11</f>
        <v>0</v>
      </c>
      <c r="L4" s="94">
        <f t="shared" ref="L4:L5" si="0">SUM(M4:P4)</f>
        <v>0</v>
      </c>
      <c r="M4" s="91">
        <f>'支給申請額算定シート（Ⅰ．代表医療機関）'!C18</f>
        <v>0</v>
      </c>
      <c r="N4" s="92">
        <f>'支給申請額算定シート（Ⅰ．代表医療機関）'!D18</f>
        <v>0</v>
      </c>
      <c r="O4" s="92">
        <f>'支給申請額算定シート（Ⅰ．代表医療機関）'!E18</f>
        <v>0</v>
      </c>
      <c r="P4" s="95">
        <f>'支給申請額算定シート（Ⅰ．代表医療機関）'!F18</f>
        <v>0</v>
      </c>
      <c r="Q4" s="93">
        <f>'支給申請額算定シート（Ⅰ．代表医療機関）'!G18</f>
        <v>0</v>
      </c>
      <c r="R4" s="94">
        <f>SUM(S4:V4)</f>
        <v>0</v>
      </c>
      <c r="S4" s="91">
        <f>'支給申請額算定シート（Ⅰ．代表医療機関）'!C22</f>
        <v>0</v>
      </c>
      <c r="T4" s="92">
        <f>'支給申請額算定シート（Ⅰ．代表医療機関）'!D22</f>
        <v>0</v>
      </c>
      <c r="U4" s="92">
        <f>'支給申請額算定シート（Ⅰ．代表医療機関）'!E22</f>
        <v>0</v>
      </c>
      <c r="V4" s="93">
        <f>'支給申請額算定シート（Ⅰ．代表医療機関）'!F22</f>
        <v>0</v>
      </c>
      <c r="W4" s="237">
        <f>SUM(X4:Y4)</f>
        <v>0</v>
      </c>
      <c r="X4" s="91">
        <f>'支給申請額算定シート（Ⅰ．代表医療機関）'!C26</f>
        <v>0</v>
      </c>
      <c r="Y4" s="93">
        <f>'支給申請額算定シート（Ⅰ．代表医療機関）'!D26</f>
        <v>0</v>
      </c>
      <c r="Z4" s="94">
        <f>'支給申請額算定シート（Ⅰ．代表医療機関）'!I33</f>
        <v>0</v>
      </c>
      <c r="AA4" s="102">
        <f>'支給申請額算定シート（Ⅰ．代表医療機関）'!N$42</f>
        <v>0</v>
      </c>
      <c r="AB4" s="94">
        <f>'支給申請額算定シート（Ⅰ．代表医療機関）'!M$42</f>
        <v>0</v>
      </c>
      <c r="AC4" s="103">
        <f>'支給申請額算定シート（Ⅰ．代表医療機関）'!C$63</f>
        <v>0</v>
      </c>
    </row>
    <row r="5" spans="1:29" ht="27" customHeight="1">
      <c r="A5" s="74" t="s">
        <v>77</v>
      </c>
      <c r="B5" s="553" t="str">
        <f>'支給申請額算定シート（Ⅱ．統合関係医療機関）'!B$3&amp;""</f>
        <v/>
      </c>
      <c r="C5" s="553"/>
      <c r="D5" s="553"/>
      <c r="E5" s="75" t="str">
        <f>'支給申請額算定シート（Ⅱ．統合関係医療機関）'!C$5&amp;""</f>
        <v/>
      </c>
      <c r="F5" s="90">
        <f>SUM(G5:K5)</f>
        <v>0</v>
      </c>
      <c r="G5" s="91">
        <f>'支給申請額算定シート（Ⅱ．統合関係医療機関）'!C$11</f>
        <v>0</v>
      </c>
      <c r="H5" s="92">
        <f>'支給申請額算定シート（Ⅱ．統合関係医療機関）'!D$11</f>
        <v>0</v>
      </c>
      <c r="I5" s="92">
        <f>'支給申請額算定シート（Ⅱ．統合関係医療機関）'!E$11</f>
        <v>0</v>
      </c>
      <c r="J5" s="92">
        <f>'支給申請額算定シート（Ⅱ．統合関係医療機関）'!F$11</f>
        <v>0</v>
      </c>
      <c r="K5" s="93">
        <f>'支給申請額算定シート（Ⅱ．統合関係医療機関）'!G$11</f>
        <v>0</v>
      </c>
      <c r="L5" s="94">
        <f t="shared" si="0"/>
        <v>0</v>
      </c>
      <c r="M5" s="91">
        <f>'支給申請額算定シート（Ⅱ．統合関係医療機関）'!C$18</f>
        <v>0</v>
      </c>
      <c r="N5" s="92">
        <f>'支給申請額算定シート（Ⅱ．統合関係医療機関）'!D$18</f>
        <v>0</v>
      </c>
      <c r="O5" s="92">
        <f>'支給申請額算定シート（Ⅱ．統合関係医療機関）'!E$18</f>
        <v>0</v>
      </c>
      <c r="P5" s="95">
        <f>'支給申請額算定シート（Ⅱ．統合関係医療機関）'!F$18</f>
        <v>0</v>
      </c>
      <c r="Q5" s="93">
        <f>'支給申請額算定シート（Ⅱ．統合関係医療機関）'!G$18</f>
        <v>0</v>
      </c>
      <c r="R5" s="94">
        <f t="shared" ref="R5" si="1">SUM(S5:V5)</f>
        <v>0</v>
      </c>
      <c r="S5" s="91">
        <f>'支給申請額算定シート（Ⅱ．統合関係医療機関）'!C$22</f>
        <v>0</v>
      </c>
      <c r="T5" s="92">
        <f>'支給申請額算定シート（Ⅱ．統合関係医療機関）'!D$22</f>
        <v>0</v>
      </c>
      <c r="U5" s="92">
        <f>'支給申請額算定シート（Ⅱ．統合関係医療機関）'!E$22</f>
        <v>0</v>
      </c>
      <c r="V5" s="93">
        <f>'支給申請額算定シート（Ⅱ．統合関係医療機関）'!F$22</f>
        <v>0</v>
      </c>
      <c r="W5" s="237">
        <f t="shared" ref="W5:W13" si="2">SUM(X5:Y5)</f>
        <v>0</v>
      </c>
      <c r="X5" s="91">
        <f>'支給申請額算定シート（Ⅱ．統合関係医療機関）'!C$26</f>
        <v>0</v>
      </c>
      <c r="Y5" s="93">
        <f>'支給申請額算定シート（Ⅱ．統合関係医療機関）'!D$26</f>
        <v>0</v>
      </c>
      <c r="Z5" s="94">
        <f>'支給申請額算定シート（Ⅱ．統合関係医療機関）'!I$33</f>
        <v>0</v>
      </c>
      <c r="AA5" s="102">
        <f>'支給申請額算定シート（Ⅱ．統合関係医療機関）'!N$42</f>
        <v>0</v>
      </c>
      <c r="AB5" s="94">
        <f>'支給申請額算定シート（Ⅱ．統合関係医療機関）'!M$42</f>
        <v>0</v>
      </c>
      <c r="AC5" s="103">
        <f>'支給申請額算定シート（Ⅱ．統合関係医療機関）'!C$63</f>
        <v>0</v>
      </c>
    </row>
    <row r="6" spans="1:29" ht="27" customHeight="1">
      <c r="A6" s="74" t="s">
        <v>79</v>
      </c>
      <c r="B6" s="553" t="str">
        <f>'支給申請額算定シート（Ⅲ．統合関係医療機関）'!B$3&amp;""</f>
        <v/>
      </c>
      <c r="C6" s="553"/>
      <c r="D6" s="553"/>
      <c r="E6" s="75" t="str">
        <f>'支給申請額算定シート（Ⅲ．統合関係医療機関）'!C$5&amp;""</f>
        <v/>
      </c>
      <c r="F6" s="90">
        <f t="shared" ref="F6:F13" si="3">SUM(G6:K6)</f>
        <v>0</v>
      </c>
      <c r="G6" s="91">
        <f>'支給申請額算定シート（Ⅲ．統合関係医療機関）'!C$11</f>
        <v>0</v>
      </c>
      <c r="H6" s="92">
        <f>'支給申請額算定シート（Ⅲ．統合関係医療機関）'!D$11</f>
        <v>0</v>
      </c>
      <c r="I6" s="92">
        <f>'支給申請額算定シート（Ⅲ．統合関係医療機関）'!E$11</f>
        <v>0</v>
      </c>
      <c r="J6" s="92">
        <f>'支給申請額算定シート（Ⅲ．統合関係医療機関）'!F$11</f>
        <v>0</v>
      </c>
      <c r="K6" s="93">
        <f>'支給申請額算定シート（Ⅲ．統合関係医療機関）'!G$11</f>
        <v>0</v>
      </c>
      <c r="L6" s="94">
        <f t="shared" ref="L6:L13" si="4">SUM(M6:P6)</f>
        <v>0</v>
      </c>
      <c r="M6" s="91">
        <f>'支給申請額算定シート（Ⅲ．統合関係医療機関）'!C$18</f>
        <v>0</v>
      </c>
      <c r="N6" s="92">
        <f>'支給申請額算定シート（Ⅲ．統合関係医療機関）'!D$18</f>
        <v>0</v>
      </c>
      <c r="O6" s="92">
        <f>'支給申請額算定シート（Ⅲ．統合関係医療機関）'!E$18</f>
        <v>0</v>
      </c>
      <c r="P6" s="95">
        <f>'支給申請額算定シート（Ⅲ．統合関係医療機関）'!F$18</f>
        <v>0</v>
      </c>
      <c r="Q6" s="93">
        <f>'支給申請額算定シート（Ⅲ．統合関係医療機関）'!G$18</f>
        <v>0</v>
      </c>
      <c r="R6" s="94">
        <f t="shared" ref="R6:R13" si="5">SUM(S6:V6)</f>
        <v>0</v>
      </c>
      <c r="S6" s="91">
        <f>'支給申請額算定シート（Ⅲ．統合関係医療機関）'!C$22</f>
        <v>0</v>
      </c>
      <c r="T6" s="92">
        <f>'支給申請額算定シート（Ⅲ．統合関係医療機関）'!D$22</f>
        <v>0</v>
      </c>
      <c r="U6" s="92">
        <f>'支給申請額算定シート（Ⅲ．統合関係医療機関）'!E$22</f>
        <v>0</v>
      </c>
      <c r="V6" s="93">
        <f>'支給申請額算定シート（Ⅲ．統合関係医療機関）'!F$22</f>
        <v>0</v>
      </c>
      <c r="W6" s="237">
        <f t="shared" si="2"/>
        <v>0</v>
      </c>
      <c r="X6" s="91">
        <f>'支給申請額算定シート（Ⅲ．統合関係医療機関）'!C$26</f>
        <v>0</v>
      </c>
      <c r="Y6" s="93">
        <f>'支給申請額算定シート（Ⅲ．統合関係医療機関）'!D$26</f>
        <v>0</v>
      </c>
      <c r="Z6" s="94">
        <f>'支給申請額算定シート（Ⅲ．統合関係医療機関）'!I$33</f>
        <v>0</v>
      </c>
      <c r="AA6" s="102">
        <f>'支給申請額算定シート（Ⅲ．統合関係医療機関）'!N$42</f>
        <v>0</v>
      </c>
      <c r="AB6" s="94">
        <f>'支給申請額算定シート（Ⅲ．統合関係医療機関）'!M$42</f>
        <v>0</v>
      </c>
      <c r="AC6" s="103">
        <f>'支給申請額算定シート（Ⅲ．統合関係医療機関）'!C$63</f>
        <v>0</v>
      </c>
    </row>
    <row r="7" spans="1:29" ht="27" customHeight="1">
      <c r="A7" s="74" t="s">
        <v>81</v>
      </c>
      <c r="B7" s="553" t="str">
        <f>'支給申請額算定シート（Ⅳ．統合関係医療機関）'!B$3&amp;""</f>
        <v/>
      </c>
      <c r="C7" s="553"/>
      <c r="D7" s="553"/>
      <c r="E7" s="75" t="str">
        <f>'支給申請額算定シート（Ⅳ．統合関係医療機関）'!C$5&amp;""</f>
        <v/>
      </c>
      <c r="F7" s="90">
        <f t="shared" si="3"/>
        <v>0</v>
      </c>
      <c r="G7" s="91">
        <f>'支給申請額算定シート（Ⅳ．統合関係医療機関）'!C$11</f>
        <v>0</v>
      </c>
      <c r="H7" s="92">
        <f>'支給申請額算定シート（Ⅳ．統合関係医療機関）'!D$11</f>
        <v>0</v>
      </c>
      <c r="I7" s="92">
        <f>'支給申請額算定シート（Ⅳ．統合関係医療機関）'!E$11</f>
        <v>0</v>
      </c>
      <c r="J7" s="92">
        <f>'支給申請額算定シート（Ⅳ．統合関係医療機関）'!F$11</f>
        <v>0</v>
      </c>
      <c r="K7" s="93">
        <f>'支給申請額算定シート（Ⅳ．統合関係医療機関）'!G$11</f>
        <v>0</v>
      </c>
      <c r="L7" s="94">
        <f t="shared" si="4"/>
        <v>0</v>
      </c>
      <c r="M7" s="91">
        <f>'支給申請額算定シート（Ⅳ．統合関係医療機関）'!C$18</f>
        <v>0</v>
      </c>
      <c r="N7" s="92">
        <f>'支給申請額算定シート（Ⅳ．統合関係医療機関）'!D$18</f>
        <v>0</v>
      </c>
      <c r="O7" s="92">
        <f>'支給申請額算定シート（Ⅳ．統合関係医療機関）'!E$18</f>
        <v>0</v>
      </c>
      <c r="P7" s="95">
        <f>'支給申請額算定シート（Ⅳ．統合関係医療機関）'!F$18</f>
        <v>0</v>
      </c>
      <c r="Q7" s="93">
        <f>'支給申請額算定シート（Ⅳ．統合関係医療機関）'!G$18</f>
        <v>0</v>
      </c>
      <c r="R7" s="94">
        <f t="shared" si="5"/>
        <v>0</v>
      </c>
      <c r="S7" s="91">
        <f>'支給申請額算定シート（Ⅳ．統合関係医療機関）'!C$22</f>
        <v>0</v>
      </c>
      <c r="T7" s="92">
        <f>'支給申請額算定シート（Ⅳ．統合関係医療機関）'!D$22</f>
        <v>0</v>
      </c>
      <c r="U7" s="92">
        <f>'支給申請額算定シート（Ⅳ．統合関係医療機関）'!E$22</f>
        <v>0</v>
      </c>
      <c r="V7" s="93">
        <f>'支給申請額算定シート（Ⅳ．統合関係医療機関）'!F$22</f>
        <v>0</v>
      </c>
      <c r="W7" s="237">
        <f t="shared" si="2"/>
        <v>0</v>
      </c>
      <c r="X7" s="91">
        <f>'支給申請額算定シート（Ⅳ．統合関係医療機関）'!C$26</f>
        <v>0</v>
      </c>
      <c r="Y7" s="93">
        <f>'支給申請額算定シート（Ⅳ．統合関係医療機関）'!D$26</f>
        <v>0</v>
      </c>
      <c r="Z7" s="94">
        <f>'支給申請額算定シート（Ⅳ．統合関係医療機関）'!I$33</f>
        <v>0</v>
      </c>
      <c r="AA7" s="102">
        <f>'支給申請額算定シート（Ⅳ．統合関係医療機関）'!N$42</f>
        <v>0</v>
      </c>
      <c r="AB7" s="94">
        <f>'支給申請額算定シート（Ⅳ．統合関係医療機関）'!M$42</f>
        <v>0</v>
      </c>
      <c r="AC7" s="103">
        <f>'支給申請額算定シート（Ⅳ．統合関係医療機関）'!C$63</f>
        <v>0</v>
      </c>
    </row>
    <row r="8" spans="1:29" ht="27" customHeight="1">
      <c r="A8" s="74" t="s">
        <v>83</v>
      </c>
      <c r="B8" s="553" t="str">
        <f>'支給申請額算定シート（Ⅴ．統合関係医療機関）'!B$3&amp;""</f>
        <v/>
      </c>
      <c r="C8" s="553"/>
      <c r="D8" s="553"/>
      <c r="E8" s="75" t="str">
        <f>'支給申請額算定シート（Ⅴ．統合関係医療機関）'!C$5&amp;""</f>
        <v/>
      </c>
      <c r="F8" s="90">
        <f t="shared" si="3"/>
        <v>0</v>
      </c>
      <c r="G8" s="91">
        <f>'支給申請額算定シート（Ⅴ．統合関係医療機関）'!C$11</f>
        <v>0</v>
      </c>
      <c r="H8" s="92">
        <f>'支給申請額算定シート（Ⅴ．統合関係医療機関）'!D$11</f>
        <v>0</v>
      </c>
      <c r="I8" s="92">
        <f>'支給申請額算定シート（Ⅴ．統合関係医療機関）'!E$11</f>
        <v>0</v>
      </c>
      <c r="J8" s="92">
        <f>'支給申請額算定シート（Ⅴ．統合関係医療機関）'!F$11</f>
        <v>0</v>
      </c>
      <c r="K8" s="93">
        <f>'支給申請額算定シート（Ⅴ．統合関係医療機関）'!G$11</f>
        <v>0</v>
      </c>
      <c r="L8" s="94">
        <f t="shared" si="4"/>
        <v>0</v>
      </c>
      <c r="M8" s="91">
        <f>'支給申請額算定シート（Ⅴ．統合関係医療機関）'!C$18</f>
        <v>0</v>
      </c>
      <c r="N8" s="92">
        <f>'支給申請額算定シート（Ⅴ．統合関係医療機関）'!D$18</f>
        <v>0</v>
      </c>
      <c r="O8" s="92">
        <f>'支給申請額算定シート（Ⅴ．統合関係医療機関）'!E$18</f>
        <v>0</v>
      </c>
      <c r="P8" s="95">
        <f>'支給申請額算定シート（Ⅴ．統合関係医療機関）'!F$18</f>
        <v>0</v>
      </c>
      <c r="Q8" s="93">
        <f>'支給申請額算定シート（Ⅴ．統合関係医療機関）'!G$18</f>
        <v>0</v>
      </c>
      <c r="R8" s="94">
        <f t="shared" si="5"/>
        <v>0</v>
      </c>
      <c r="S8" s="91">
        <f>'支給申請額算定シート（Ⅴ．統合関係医療機関）'!C$22</f>
        <v>0</v>
      </c>
      <c r="T8" s="92">
        <f>'支給申請額算定シート（Ⅴ．統合関係医療機関）'!D$22</f>
        <v>0</v>
      </c>
      <c r="U8" s="92">
        <f>'支給申請額算定シート（Ⅴ．統合関係医療機関）'!E$22</f>
        <v>0</v>
      </c>
      <c r="V8" s="93">
        <f>'支給申請額算定シート（Ⅴ．統合関係医療機関）'!F$22</f>
        <v>0</v>
      </c>
      <c r="W8" s="237">
        <f t="shared" si="2"/>
        <v>0</v>
      </c>
      <c r="X8" s="91">
        <f>'支給申請額算定シート（Ⅴ．統合関係医療機関）'!C$26</f>
        <v>0</v>
      </c>
      <c r="Y8" s="93">
        <f>'支給申請額算定シート（Ⅴ．統合関係医療機関）'!D$26</f>
        <v>0</v>
      </c>
      <c r="Z8" s="94">
        <f>'支給申請額算定シート（Ⅴ．統合関係医療機関）'!I$33</f>
        <v>0</v>
      </c>
      <c r="AA8" s="102">
        <f>'支給申請額算定シート（Ⅴ．統合関係医療機関）'!N$42</f>
        <v>0</v>
      </c>
      <c r="AB8" s="94">
        <f>'支給申請額算定シート（Ⅴ．統合関係医療機関）'!M$42</f>
        <v>0</v>
      </c>
      <c r="AC8" s="103">
        <f>'支給申請額算定シート（Ⅴ．統合関係医療機関）'!C$63</f>
        <v>0</v>
      </c>
    </row>
    <row r="9" spans="1:29" ht="27" customHeight="1">
      <c r="A9" s="74" t="s">
        <v>85</v>
      </c>
      <c r="B9" s="553" t="str">
        <f>'支給申請額算定シート（Ⅵ．統合関係医療機関）'!B$3&amp;""</f>
        <v/>
      </c>
      <c r="C9" s="553"/>
      <c r="D9" s="553"/>
      <c r="E9" s="75" t="str">
        <f>'支給申請額算定シート（Ⅵ．統合関係医療機関）'!C$5&amp;""</f>
        <v/>
      </c>
      <c r="F9" s="90">
        <f t="shared" si="3"/>
        <v>0</v>
      </c>
      <c r="G9" s="91">
        <f>'支給申請額算定シート（Ⅵ．統合関係医療機関）'!C$11</f>
        <v>0</v>
      </c>
      <c r="H9" s="92">
        <f>'支給申請額算定シート（Ⅵ．統合関係医療機関）'!D$11</f>
        <v>0</v>
      </c>
      <c r="I9" s="92">
        <f>'支給申請額算定シート（Ⅵ．統合関係医療機関）'!E$11</f>
        <v>0</v>
      </c>
      <c r="J9" s="92">
        <f>'支給申請額算定シート（Ⅵ．統合関係医療機関）'!F$11</f>
        <v>0</v>
      </c>
      <c r="K9" s="93">
        <f>'支給申請額算定シート（Ⅵ．統合関係医療機関）'!G$11</f>
        <v>0</v>
      </c>
      <c r="L9" s="94">
        <f t="shared" si="4"/>
        <v>0</v>
      </c>
      <c r="M9" s="91">
        <f>'支給申請額算定シート（Ⅵ．統合関係医療機関）'!C$18</f>
        <v>0</v>
      </c>
      <c r="N9" s="92">
        <f>'支給申請額算定シート（Ⅵ．統合関係医療機関）'!D$18</f>
        <v>0</v>
      </c>
      <c r="O9" s="92">
        <f>'支給申請額算定シート（Ⅵ．統合関係医療機関）'!E$18</f>
        <v>0</v>
      </c>
      <c r="P9" s="95">
        <f>'支給申請額算定シート（Ⅵ．統合関係医療機関）'!F$18</f>
        <v>0</v>
      </c>
      <c r="Q9" s="93">
        <f>'支給申請額算定シート（Ⅵ．統合関係医療機関）'!G$18</f>
        <v>0</v>
      </c>
      <c r="R9" s="94">
        <f t="shared" si="5"/>
        <v>0</v>
      </c>
      <c r="S9" s="91">
        <f>'支給申請額算定シート（Ⅵ．統合関係医療機関）'!C$22</f>
        <v>0</v>
      </c>
      <c r="T9" s="92">
        <f>'支給申請額算定シート（Ⅵ．統合関係医療機関）'!D$22</f>
        <v>0</v>
      </c>
      <c r="U9" s="92">
        <f>'支給申請額算定シート（Ⅵ．統合関係医療機関）'!E$22</f>
        <v>0</v>
      </c>
      <c r="V9" s="93">
        <f>'支給申請額算定シート（Ⅵ．統合関係医療機関）'!F$22</f>
        <v>0</v>
      </c>
      <c r="W9" s="237">
        <f t="shared" si="2"/>
        <v>0</v>
      </c>
      <c r="X9" s="91">
        <f>'支給申請額算定シート（Ⅵ．統合関係医療機関）'!C$26</f>
        <v>0</v>
      </c>
      <c r="Y9" s="93">
        <f>'支給申請額算定シート（Ⅵ．統合関係医療機関）'!D$26</f>
        <v>0</v>
      </c>
      <c r="Z9" s="94">
        <f>'支給申請額算定シート（Ⅵ．統合関係医療機関）'!I$33</f>
        <v>0</v>
      </c>
      <c r="AA9" s="102">
        <f>'支給申請額算定シート（Ⅵ．統合関係医療機関）'!N$42</f>
        <v>0</v>
      </c>
      <c r="AB9" s="94">
        <f>'支給申請額算定シート（Ⅵ．統合関係医療機関）'!M$42</f>
        <v>0</v>
      </c>
      <c r="AC9" s="103">
        <f>'支給申請額算定シート（Ⅵ．統合関係医療機関）'!C$63</f>
        <v>0</v>
      </c>
    </row>
    <row r="10" spans="1:29" ht="27" customHeight="1">
      <c r="A10" s="74" t="s">
        <v>87</v>
      </c>
      <c r="B10" s="553" t="str">
        <f>'支給申請額算定シート（Ⅶ．統合関係医療機関）'!B$3&amp;""</f>
        <v/>
      </c>
      <c r="C10" s="553"/>
      <c r="D10" s="553"/>
      <c r="E10" s="75" t="str">
        <f>'支給申請額算定シート（Ⅶ．統合関係医療機関）'!C$5&amp;""</f>
        <v/>
      </c>
      <c r="F10" s="90">
        <f t="shared" si="3"/>
        <v>0</v>
      </c>
      <c r="G10" s="91">
        <f>'支給申請額算定シート（Ⅶ．統合関係医療機関）'!C$11</f>
        <v>0</v>
      </c>
      <c r="H10" s="92">
        <f>'支給申請額算定シート（Ⅶ．統合関係医療機関）'!D$11</f>
        <v>0</v>
      </c>
      <c r="I10" s="92">
        <f>'支給申請額算定シート（Ⅶ．統合関係医療機関）'!E$11</f>
        <v>0</v>
      </c>
      <c r="J10" s="92">
        <f>'支給申請額算定シート（Ⅶ．統合関係医療機関）'!F$11</f>
        <v>0</v>
      </c>
      <c r="K10" s="93">
        <f>'支給申請額算定シート（Ⅶ．統合関係医療機関）'!G$11</f>
        <v>0</v>
      </c>
      <c r="L10" s="94">
        <f t="shared" si="4"/>
        <v>0</v>
      </c>
      <c r="M10" s="91">
        <f>'支給申請額算定シート（Ⅶ．統合関係医療機関）'!C$18</f>
        <v>0</v>
      </c>
      <c r="N10" s="92">
        <f>'支給申請額算定シート（Ⅶ．統合関係医療機関）'!D$18</f>
        <v>0</v>
      </c>
      <c r="O10" s="92">
        <f>'支給申請額算定シート（Ⅶ．統合関係医療機関）'!E$18</f>
        <v>0</v>
      </c>
      <c r="P10" s="95">
        <f>'支給申請額算定シート（Ⅶ．統合関係医療機関）'!F$18</f>
        <v>0</v>
      </c>
      <c r="Q10" s="93">
        <f>'支給申請額算定シート（Ⅶ．統合関係医療機関）'!G$18</f>
        <v>0</v>
      </c>
      <c r="R10" s="94">
        <f t="shared" si="5"/>
        <v>0</v>
      </c>
      <c r="S10" s="91">
        <f>'支給申請額算定シート（Ⅶ．統合関係医療機関）'!C$22</f>
        <v>0</v>
      </c>
      <c r="T10" s="92">
        <f>'支給申請額算定シート（Ⅶ．統合関係医療機関）'!D$22</f>
        <v>0</v>
      </c>
      <c r="U10" s="92">
        <f>'支給申請額算定シート（Ⅶ．統合関係医療機関）'!E$22</f>
        <v>0</v>
      </c>
      <c r="V10" s="93">
        <f>'支給申請額算定シート（Ⅶ．統合関係医療機関）'!F$22</f>
        <v>0</v>
      </c>
      <c r="W10" s="237">
        <f t="shared" si="2"/>
        <v>0</v>
      </c>
      <c r="X10" s="91">
        <f>'支給申請額算定シート（Ⅶ．統合関係医療機関）'!C$26</f>
        <v>0</v>
      </c>
      <c r="Y10" s="93">
        <f>'支給申請額算定シート（Ⅶ．統合関係医療機関）'!D$26</f>
        <v>0</v>
      </c>
      <c r="Z10" s="94">
        <f>'支給申請額算定シート（Ⅶ．統合関係医療機関）'!I$33</f>
        <v>0</v>
      </c>
      <c r="AA10" s="102">
        <f>'支給申請額算定シート（Ⅶ．統合関係医療機関）'!N$42</f>
        <v>0</v>
      </c>
      <c r="AB10" s="94">
        <f>'支給申請額算定シート（Ⅶ．統合関係医療機関）'!M$42</f>
        <v>0</v>
      </c>
      <c r="AC10" s="103">
        <f>'支給申請額算定シート（Ⅶ．統合関係医療機関）'!C$63</f>
        <v>0</v>
      </c>
    </row>
    <row r="11" spans="1:29" ht="27" customHeight="1">
      <c r="A11" s="74" t="s">
        <v>89</v>
      </c>
      <c r="B11" s="553" t="str">
        <f>'支給申請額算定シート（Ⅷ．統合関係医療機関）'!B$3&amp;""</f>
        <v/>
      </c>
      <c r="C11" s="553"/>
      <c r="D11" s="553"/>
      <c r="E11" s="75" t="str">
        <f>'支給申請額算定シート（Ⅷ．統合関係医療機関）'!C$5&amp;""</f>
        <v/>
      </c>
      <c r="F11" s="90">
        <f t="shared" si="3"/>
        <v>0</v>
      </c>
      <c r="G11" s="91">
        <f>'支給申請額算定シート（Ⅷ．統合関係医療機関）'!C$11</f>
        <v>0</v>
      </c>
      <c r="H11" s="92">
        <f>'支給申請額算定シート（Ⅷ．統合関係医療機関）'!D$11</f>
        <v>0</v>
      </c>
      <c r="I11" s="92">
        <f>'支給申請額算定シート（Ⅷ．統合関係医療機関）'!E$11</f>
        <v>0</v>
      </c>
      <c r="J11" s="92">
        <f>'支給申請額算定シート（Ⅷ．統合関係医療機関）'!F$11</f>
        <v>0</v>
      </c>
      <c r="K11" s="93">
        <f>'支給申請額算定シート（Ⅷ．統合関係医療機関）'!G$11</f>
        <v>0</v>
      </c>
      <c r="L11" s="94">
        <f t="shared" si="4"/>
        <v>0</v>
      </c>
      <c r="M11" s="91">
        <f>'支給申請額算定シート（Ⅷ．統合関係医療機関）'!C$18</f>
        <v>0</v>
      </c>
      <c r="N11" s="92">
        <f>'支給申請額算定シート（Ⅷ．統合関係医療機関）'!D$18</f>
        <v>0</v>
      </c>
      <c r="O11" s="92">
        <f>'支給申請額算定シート（Ⅷ．統合関係医療機関）'!E$18</f>
        <v>0</v>
      </c>
      <c r="P11" s="95">
        <f>'支給申請額算定シート（Ⅷ．統合関係医療機関）'!F$18</f>
        <v>0</v>
      </c>
      <c r="Q11" s="93">
        <f>'支給申請額算定シート（Ⅷ．統合関係医療機関）'!G$18</f>
        <v>0</v>
      </c>
      <c r="R11" s="94">
        <f t="shared" si="5"/>
        <v>0</v>
      </c>
      <c r="S11" s="91">
        <f>'支給申請額算定シート（Ⅷ．統合関係医療機関）'!C$22</f>
        <v>0</v>
      </c>
      <c r="T11" s="92">
        <f>'支給申請額算定シート（Ⅷ．統合関係医療機関）'!D$22</f>
        <v>0</v>
      </c>
      <c r="U11" s="92">
        <f>'支給申請額算定シート（Ⅷ．統合関係医療機関）'!E$22</f>
        <v>0</v>
      </c>
      <c r="V11" s="93">
        <f>'支給申請額算定シート（Ⅷ．統合関係医療機関）'!F$22</f>
        <v>0</v>
      </c>
      <c r="W11" s="237">
        <f t="shared" si="2"/>
        <v>0</v>
      </c>
      <c r="X11" s="91">
        <f>'支給申請額算定シート（Ⅷ．統合関係医療機関）'!C$26</f>
        <v>0</v>
      </c>
      <c r="Y11" s="93">
        <f>'支給申請額算定シート（Ⅷ．統合関係医療機関）'!D$26</f>
        <v>0</v>
      </c>
      <c r="Z11" s="94">
        <f>'支給申請額算定シート（Ⅷ．統合関係医療機関）'!I$33</f>
        <v>0</v>
      </c>
      <c r="AA11" s="102">
        <f>'支給申請額算定シート（Ⅷ．統合関係医療機関）'!N$42</f>
        <v>0</v>
      </c>
      <c r="AB11" s="94">
        <f>'支給申請額算定シート（Ⅷ．統合関係医療機関）'!M$42</f>
        <v>0</v>
      </c>
      <c r="AC11" s="103">
        <f>'支給申請額算定シート（Ⅷ．統合関係医療機関）'!C$63</f>
        <v>0</v>
      </c>
    </row>
    <row r="12" spans="1:29" ht="27" customHeight="1">
      <c r="A12" s="74" t="s">
        <v>91</v>
      </c>
      <c r="B12" s="553" t="str">
        <f>'支給申請額算定シート（Ⅸ．統合関係医療機関）'!B$3&amp;""</f>
        <v/>
      </c>
      <c r="C12" s="553"/>
      <c r="D12" s="553"/>
      <c r="E12" s="75" t="str">
        <f>'支給申請額算定シート（Ⅸ．統合関係医療機関）'!C$5&amp;""</f>
        <v/>
      </c>
      <c r="F12" s="90">
        <f t="shared" si="3"/>
        <v>0</v>
      </c>
      <c r="G12" s="91">
        <f>'支給申請額算定シート（Ⅸ．統合関係医療機関）'!C$11</f>
        <v>0</v>
      </c>
      <c r="H12" s="92">
        <f>'支給申請額算定シート（Ⅸ．統合関係医療機関）'!D$11</f>
        <v>0</v>
      </c>
      <c r="I12" s="92">
        <f>'支給申請額算定シート（Ⅸ．統合関係医療機関）'!E$11</f>
        <v>0</v>
      </c>
      <c r="J12" s="92">
        <f>'支給申請額算定シート（Ⅸ．統合関係医療機関）'!F$11</f>
        <v>0</v>
      </c>
      <c r="K12" s="93">
        <f>'支給申請額算定シート（Ⅸ．統合関係医療機関）'!G$11</f>
        <v>0</v>
      </c>
      <c r="L12" s="94">
        <f t="shared" si="4"/>
        <v>0</v>
      </c>
      <c r="M12" s="91">
        <f>'支給申請額算定シート（Ⅸ．統合関係医療機関）'!C$18</f>
        <v>0</v>
      </c>
      <c r="N12" s="92">
        <f>'支給申請額算定シート（Ⅸ．統合関係医療機関）'!D$18</f>
        <v>0</v>
      </c>
      <c r="O12" s="92">
        <f>'支給申請額算定シート（Ⅸ．統合関係医療機関）'!E$18</f>
        <v>0</v>
      </c>
      <c r="P12" s="95">
        <f>'支給申請額算定シート（Ⅸ．統合関係医療機関）'!F$18</f>
        <v>0</v>
      </c>
      <c r="Q12" s="93">
        <f>'支給申請額算定シート（Ⅸ．統合関係医療機関）'!G$18</f>
        <v>0</v>
      </c>
      <c r="R12" s="94">
        <f t="shared" si="5"/>
        <v>0</v>
      </c>
      <c r="S12" s="91">
        <f>'支給申請額算定シート（Ⅸ．統合関係医療機関）'!C$22</f>
        <v>0</v>
      </c>
      <c r="T12" s="92">
        <f>'支給申請額算定シート（Ⅸ．統合関係医療機関）'!D$22</f>
        <v>0</v>
      </c>
      <c r="U12" s="92">
        <f>'支給申請額算定シート（Ⅸ．統合関係医療機関）'!E$22</f>
        <v>0</v>
      </c>
      <c r="V12" s="93">
        <f>'支給申請額算定シート（Ⅸ．統合関係医療機関）'!F$22</f>
        <v>0</v>
      </c>
      <c r="W12" s="237">
        <f t="shared" si="2"/>
        <v>0</v>
      </c>
      <c r="X12" s="91">
        <f>'支給申請額算定シート（Ⅸ．統合関係医療機関）'!C$26</f>
        <v>0</v>
      </c>
      <c r="Y12" s="93">
        <f>'支給申請額算定シート（Ⅸ．統合関係医療機関）'!D$26</f>
        <v>0</v>
      </c>
      <c r="Z12" s="94">
        <f>'支給申請額算定シート（Ⅸ．統合関係医療機関）'!I$33</f>
        <v>0</v>
      </c>
      <c r="AA12" s="102">
        <f>'支給申請額算定シート（Ⅸ．統合関係医療機関）'!N$42</f>
        <v>0</v>
      </c>
      <c r="AB12" s="94">
        <f>'支給申請額算定シート（Ⅸ．統合関係医療機関）'!M$42</f>
        <v>0</v>
      </c>
      <c r="AC12" s="103">
        <f>'支給申請額算定シート（Ⅸ．統合関係医療機関）'!C$63</f>
        <v>0</v>
      </c>
    </row>
    <row r="13" spans="1:29" ht="27" customHeight="1" thickBot="1">
      <c r="A13" s="74" t="s">
        <v>93</v>
      </c>
      <c r="B13" s="553" t="str">
        <f>'支給申請額算定シート（Ⅹ．統合関係医療機関）'!B$3&amp;""</f>
        <v/>
      </c>
      <c r="C13" s="553"/>
      <c r="D13" s="553"/>
      <c r="E13" s="75" t="str">
        <f>'支給申請額算定シート（Ⅹ．統合関係医療機関）'!C$5&amp;""</f>
        <v/>
      </c>
      <c r="F13" s="90">
        <f t="shared" si="3"/>
        <v>0</v>
      </c>
      <c r="G13" s="91">
        <f>'支給申請額算定シート（Ⅹ．統合関係医療機関）'!C$11</f>
        <v>0</v>
      </c>
      <c r="H13" s="92">
        <f>'支給申請額算定シート（Ⅹ．統合関係医療機関）'!D$11</f>
        <v>0</v>
      </c>
      <c r="I13" s="92">
        <f>'支給申請額算定シート（Ⅹ．統合関係医療機関）'!E$11</f>
        <v>0</v>
      </c>
      <c r="J13" s="92">
        <f>'支給申請額算定シート（Ⅹ．統合関係医療機関）'!F$11</f>
        <v>0</v>
      </c>
      <c r="K13" s="93">
        <f>'支給申請額算定シート（Ⅹ．統合関係医療機関）'!G$11</f>
        <v>0</v>
      </c>
      <c r="L13" s="94">
        <f t="shared" si="4"/>
        <v>0</v>
      </c>
      <c r="M13" s="91">
        <f>'支給申請額算定シート（Ⅹ．統合関係医療機関）'!C$18</f>
        <v>0</v>
      </c>
      <c r="N13" s="92">
        <f>'支給申請額算定シート（Ⅹ．統合関係医療機関）'!D$18</f>
        <v>0</v>
      </c>
      <c r="O13" s="92">
        <f>'支給申請額算定シート（Ⅹ．統合関係医療機関）'!E$18</f>
        <v>0</v>
      </c>
      <c r="P13" s="95">
        <f>'支給申請額算定シート（Ⅹ．統合関係医療機関）'!F$18</f>
        <v>0</v>
      </c>
      <c r="Q13" s="93">
        <f>'支給申請額算定シート（Ⅹ．統合関係医療機関）'!G$18</f>
        <v>0</v>
      </c>
      <c r="R13" s="94">
        <f t="shared" si="5"/>
        <v>0</v>
      </c>
      <c r="S13" s="91">
        <f>'支給申請額算定シート（Ⅹ．統合関係医療機関）'!C$22</f>
        <v>0</v>
      </c>
      <c r="T13" s="92">
        <f>'支給申請額算定シート（Ⅹ．統合関係医療機関）'!D$22</f>
        <v>0</v>
      </c>
      <c r="U13" s="92">
        <f>'支給申請額算定シート（Ⅹ．統合関係医療機関）'!E$22</f>
        <v>0</v>
      </c>
      <c r="V13" s="93">
        <f>'支給申請額算定シート（Ⅹ．統合関係医療機関）'!F$22</f>
        <v>0</v>
      </c>
      <c r="W13" s="237">
        <f t="shared" si="2"/>
        <v>0</v>
      </c>
      <c r="X13" s="91">
        <f>'支給申請額算定シート（Ⅹ．統合関係医療機関）'!C$26</f>
        <v>0</v>
      </c>
      <c r="Y13" s="93">
        <f>'支給申請額算定シート（Ⅹ．統合関係医療機関）'!D$26</f>
        <v>0</v>
      </c>
      <c r="Z13" s="94">
        <f>'支給申請額算定シート（Ⅹ．統合関係医療機関）'!I$33</f>
        <v>0</v>
      </c>
      <c r="AA13" s="102">
        <f>'支給申請額算定シート（Ⅹ．統合関係医療機関）'!N$42</f>
        <v>0</v>
      </c>
      <c r="AB13" s="94">
        <f>'支給申請額算定シート（Ⅹ．統合関係医療機関）'!M$42</f>
        <v>0</v>
      </c>
      <c r="AC13" s="103">
        <f>'支給申請額算定シート（Ⅹ．統合関係医療機関）'!C$63</f>
        <v>0</v>
      </c>
    </row>
    <row r="14" spans="1:29" ht="27" customHeight="1" thickTop="1">
      <c r="A14" s="76"/>
      <c r="B14" s="76"/>
      <c r="C14" s="76"/>
      <c r="E14" s="77" t="s">
        <v>56</v>
      </c>
      <c r="F14" s="96">
        <f t="shared" ref="F14:K14" si="6">SUM(F4:F13)</f>
        <v>0</v>
      </c>
      <c r="G14" s="97">
        <f>SUM(G4:G13)</f>
        <v>0</v>
      </c>
      <c r="H14" s="98">
        <f>SUM(H4:H13)</f>
        <v>0</v>
      </c>
      <c r="I14" s="98">
        <f t="shared" si="6"/>
        <v>0</v>
      </c>
      <c r="J14" s="98">
        <f t="shared" si="6"/>
        <v>0</v>
      </c>
      <c r="K14" s="99">
        <f t="shared" si="6"/>
        <v>0</v>
      </c>
      <c r="L14" s="100">
        <f t="shared" ref="L14:Y14" si="7">SUM(L4:L13)</f>
        <v>0</v>
      </c>
      <c r="M14" s="97">
        <f t="shared" si="7"/>
        <v>0</v>
      </c>
      <c r="N14" s="98">
        <f t="shared" si="7"/>
        <v>0</v>
      </c>
      <c r="O14" s="98">
        <f t="shared" si="7"/>
        <v>0</v>
      </c>
      <c r="P14" s="101">
        <f t="shared" si="7"/>
        <v>0</v>
      </c>
      <c r="Q14" s="99">
        <f>SUM(Q4:Q13)</f>
        <v>0</v>
      </c>
      <c r="R14" s="100">
        <f t="shared" si="7"/>
        <v>0</v>
      </c>
      <c r="S14" s="97">
        <f t="shared" si="7"/>
        <v>0</v>
      </c>
      <c r="T14" s="98">
        <f t="shared" si="7"/>
        <v>0</v>
      </c>
      <c r="U14" s="98">
        <f t="shared" si="7"/>
        <v>0</v>
      </c>
      <c r="V14" s="99">
        <f t="shared" si="7"/>
        <v>0</v>
      </c>
      <c r="W14" s="238">
        <f t="shared" si="7"/>
        <v>0</v>
      </c>
      <c r="X14" s="97">
        <f t="shared" si="7"/>
        <v>0</v>
      </c>
      <c r="Y14" s="99">
        <f t="shared" si="7"/>
        <v>0</v>
      </c>
      <c r="Z14" s="100">
        <f>SUM(Z4:Z13)</f>
        <v>0</v>
      </c>
      <c r="AA14" s="78"/>
      <c r="AB14" s="78"/>
      <c r="AC14" s="104">
        <f>SUM(AC4:AC13)</f>
        <v>0</v>
      </c>
    </row>
    <row r="15" spans="1:29" ht="27" customHeight="1">
      <c r="A15" s="79"/>
      <c r="B15" s="79"/>
      <c r="C15" s="79"/>
      <c r="D15" s="79"/>
      <c r="F15" s="79"/>
      <c r="G15" s="79"/>
      <c r="H15" s="79"/>
      <c r="I15" s="79"/>
      <c r="J15" s="79"/>
      <c r="N15" s="80"/>
      <c r="O15" s="80"/>
      <c r="R15" s="239" t="s">
        <v>194</v>
      </c>
      <c r="T15" s="80"/>
      <c r="U15" s="80"/>
    </row>
    <row r="16" spans="1:29" ht="39.9" customHeight="1">
      <c r="A16" s="567" t="s">
        <v>104</v>
      </c>
      <c r="B16" s="568"/>
      <c r="C16" s="554" t="s">
        <v>102</v>
      </c>
      <c r="D16" s="569"/>
      <c r="E16" s="591" t="s">
        <v>101</v>
      </c>
      <c r="F16" s="592"/>
      <c r="G16" s="569" t="s">
        <v>103</v>
      </c>
      <c r="H16" s="569"/>
      <c r="I16" s="554" t="s">
        <v>105</v>
      </c>
      <c r="J16" s="569"/>
      <c r="K16" s="80"/>
      <c r="L16" s="80"/>
      <c r="P16" s="80"/>
      <c r="Q16" s="80"/>
      <c r="R16" s="80"/>
    </row>
    <row r="17" spans="1:29" ht="27" customHeight="1">
      <c r="A17" s="573" t="str">
        <f>IF(G17&gt;=I17,"○","×")</f>
        <v>○</v>
      </c>
      <c r="B17" s="574"/>
      <c r="C17" s="575">
        <f>SUM(G14,H14,J14)</f>
        <v>0</v>
      </c>
      <c r="D17" s="576"/>
      <c r="E17" s="577">
        <f>SUM(M14,N14,P14)</f>
        <v>0</v>
      </c>
      <c r="F17" s="578"/>
      <c r="G17" s="575">
        <f>C17-E17</f>
        <v>0</v>
      </c>
      <c r="H17" s="579"/>
      <c r="I17" s="575">
        <f>Z14</f>
        <v>0</v>
      </c>
      <c r="J17" s="579"/>
      <c r="K17" s="80"/>
      <c r="L17" s="80"/>
      <c r="P17" s="80"/>
      <c r="Q17" s="80"/>
      <c r="R17" s="80"/>
    </row>
    <row r="18" spans="1:29" ht="9.9" customHeight="1">
      <c r="A18" s="79"/>
      <c r="B18" s="79"/>
      <c r="C18" s="79"/>
      <c r="D18" s="79"/>
      <c r="F18" s="79"/>
      <c r="G18" s="79"/>
      <c r="H18" s="79"/>
      <c r="I18" s="79"/>
      <c r="M18" s="80"/>
      <c r="N18" s="80"/>
      <c r="S18" s="80"/>
      <c r="T18" s="80"/>
    </row>
    <row r="19" spans="1:29" ht="39.9" customHeight="1">
      <c r="A19" s="580" t="s">
        <v>133</v>
      </c>
      <c r="B19" s="580"/>
      <c r="C19" s="589" t="s">
        <v>132</v>
      </c>
      <c r="D19" s="590"/>
      <c r="E19" s="79"/>
      <c r="F19" s="79"/>
      <c r="G19" s="79"/>
      <c r="L19" s="80"/>
      <c r="M19" s="80"/>
      <c r="R19" s="80"/>
      <c r="S19" s="80"/>
    </row>
    <row r="20" spans="1:29" ht="27" customHeight="1">
      <c r="A20" s="562" t="str">
        <f>IF(C20=0,"○","×")</f>
        <v>○</v>
      </c>
      <c r="B20" s="562"/>
      <c r="C20" s="577">
        <f>R14</f>
        <v>0</v>
      </c>
      <c r="D20" s="578"/>
      <c r="E20" s="79"/>
      <c r="F20" s="79"/>
      <c r="G20" s="79"/>
      <c r="L20" s="80"/>
      <c r="M20" s="80"/>
      <c r="R20" s="80"/>
      <c r="S20" s="80"/>
    </row>
    <row r="21" spans="1:29" ht="9.9" customHeight="1">
      <c r="A21" s="79"/>
      <c r="B21" s="79"/>
      <c r="C21" s="79"/>
      <c r="E21" s="79"/>
      <c r="F21" s="79"/>
      <c r="G21" s="79"/>
      <c r="H21" s="79"/>
      <c r="I21" s="79"/>
      <c r="M21" s="80"/>
      <c r="N21" s="80"/>
      <c r="S21" s="80"/>
      <c r="T21" s="80"/>
    </row>
    <row r="22" spans="1:29" ht="39.9" customHeight="1">
      <c r="A22" s="567" t="s">
        <v>99</v>
      </c>
      <c r="B22" s="584"/>
      <c r="C22" s="581" t="s">
        <v>131</v>
      </c>
      <c r="D22" s="582"/>
      <c r="E22" s="79"/>
      <c r="F22" s="79"/>
      <c r="G22" s="79"/>
      <c r="H22" s="79"/>
      <c r="K22" s="80"/>
      <c r="L22" s="80"/>
      <c r="P22" s="80"/>
      <c r="Q22" s="80"/>
      <c r="R22" s="80"/>
    </row>
    <row r="23" spans="1:29" ht="27" customHeight="1">
      <c r="A23" s="562" t="str">
        <f>IF(C23&gt;0,"○","×")</f>
        <v>×</v>
      </c>
      <c r="B23" s="562"/>
      <c r="C23" s="583">
        <f>COUNTIFS(F4:F13,"&gt;=20",E4:E13,"廃止*")</f>
        <v>0</v>
      </c>
      <c r="D23" s="578"/>
      <c r="E23" s="79"/>
      <c r="F23" s="79"/>
      <c r="G23" s="79"/>
      <c r="H23" s="79"/>
      <c r="K23" s="80"/>
      <c r="L23" s="80"/>
      <c r="P23" s="80"/>
      <c r="Q23" s="80"/>
      <c r="R23" s="80"/>
    </row>
    <row r="24" spans="1:29" ht="9.9" customHeight="1" thickBot="1">
      <c r="A24" s="79"/>
      <c r="B24" s="79"/>
      <c r="C24" s="79"/>
      <c r="E24" s="79"/>
      <c r="F24" s="79"/>
      <c r="G24" s="79"/>
      <c r="H24" s="79"/>
      <c r="I24" s="79"/>
      <c r="J24" s="79"/>
      <c r="N24" s="80"/>
      <c r="O24" s="80"/>
      <c r="T24" s="80"/>
      <c r="U24" s="80"/>
    </row>
    <row r="25" spans="1:29" ht="39.9" customHeight="1">
      <c r="A25" s="567" t="s">
        <v>98</v>
      </c>
      <c r="B25" s="568"/>
      <c r="C25" s="554" t="s">
        <v>134</v>
      </c>
      <c r="D25" s="569"/>
      <c r="E25" s="591" t="s">
        <v>135</v>
      </c>
      <c r="F25" s="592"/>
      <c r="G25" s="569" t="s">
        <v>136</v>
      </c>
      <c r="H25" s="569"/>
      <c r="L25" s="80"/>
      <c r="M25" s="80"/>
      <c r="R25" s="80"/>
      <c r="S25" s="80"/>
      <c r="AB25" s="585" t="s">
        <v>100</v>
      </c>
      <c r="AC25" s="586"/>
    </row>
    <row r="26" spans="1:29" ht="27" customHeight="1" thickBot="1">
      <c r="A26" s="573" t="str">
        <f>IF(G26&gt;=10%,"○","×")</f>
        <v>○</v>
      </c>
      <c r="B26" s="574"/>
      <c r="C26" s="575">
        <f>SUM(G14,H14,J14)</f>
        <v>0</v>
      </c>
      <c r="D26" s="576"/>
      <c r="E26" s="577">
        <f>Z14</f>
        <v>0</v>
      </c>
      <c r="F26" s="578"/>
      <c r="G26" s="593" t="str">
        <f>IFERROR(E26/C26,"－")</f>
        <v>－</v>
      </c>
      <c r="H26" s="593"/>
      <c r="L26" s="80"/>
      <c r="M26" s="80"/>
      <c r="R26" s="80"/>
      <c r="S26" s="80"/>
      <c r="AB26" s="587" t="str">
        <f>IF(AND(A17="○",A20="○",A23="○",A26="○"),AC14,"－")</f>
        <v>－</v>
      </c>
      <c r="AC26" s="588"/>
    </row>
    <row r="27" spans="1:29" ht="9.9" customHeight="1">
      <c r="A27" s="79"/>
      <c r="B27" s="79"/>
      <c r="C27" s="79"/>
      <c r="D27" s="79"/>
      <c r="F27" s="79"/>
      <c r="G27" s="79"/>
      <c r="H27" s="79"/>
      <c r="I27" s="79"/>
      <c r="M27" s="80"/>
      <c r="N27" s="80"/>
      <c r="S27" s="80"/>
      <c r="T27" s="80"/>
    </row>
    <row r="28" spans="1:29" ht="27" customHeight="1">
      <c r="E28" s="79"/>
      <c r="F28" s="79"/>
      <c r="G28" s="79"/>
      <c r="H28" s="79"/>
      <c r="I28" s="79"/>
      <c r="J28" s="79"/>
      <c r="N28" s="80"/>
      <c r="O28" s="80"/>
      <c r="T28" s="80"/>
      <c r="U28" s="80"/>
    </row>
    <row r="29" spans="1:29" ht="18" customHeight="1">
      <c r="E29" s="79"/>
      <c r="F29" s="79"/>
      <c r="G29" s="79"/>
      <c r="H29" s="79"/>
      <c r="I29" s="79"/>
      <c r="J29" s="79"/>
    </row>
    <row r="30" spans="1:29" ht="18" customHeight="1">
      <c r="A30" s="79"/>
      <c r="B30" s="79"/>
      <c r="C30" s="79"/>
      <c r="E30" s="79"/>
      <c r="F30" s="79"/>
      <c r="G30" s="79"/>
      <c r="H30" s="79"/>
      <c r="I30" s="79"/>
      <c r="J30" s="79"/>
    </row>
    <row r="31" spans="1:29" ht="18" customHeight="1">
      <c r="A31" s="79"/>
      <c r="B31" s="79"/>
      <c r="C31" s="79"/>
      <c r="D31" s="79"/>
      <c r="F31" s="79"/>
      <c r="G31" s="79"/>
      <c r="H31" s="79"/>
      <c r="I31" s="79"/>
      <c r="J31" s="79"/>
    </row>
    <row r="32" spans="1:29" ht="18" customHeight="1">
      <c r="A32" s="79"/>
      <c r="B32" s="79"/>
      <c r="C32" s="79"/>
      <c r="D32" s="79"/>
      <c r="F32" s="79"/>
      <c r="G32" s="79"/>
      <c r="H32" s="79"/>
      <c r="I32" s="79"/>
      <c r="J32" s="79"/>
    </row>
    <row r="33" spans="1:10" ht="18" customHeight="1">
      <c r="A33" s="81"/>
      <c r="B33" s="82"/>
      <c r="C33" s="81"/>
      <c r="D33" s="81"/>
      <c r="F33" s="81"/>
      <c r="G33" s="79"/>
      <c r="H33" s="79"/>
      <c r="I33" s="81"/>
      <c r="J33" s="79"/>
    </row>
    <row r="34" spans="1:10" ht="18" customHeight="1">
      <c r="A34" s="81"/>
      <c r="B34" s="82"/>
      <c r="C34" s="79"/>
      <c r="D34" s="79"/>
      <c r="F34" s="79"/>
      <c r="G34" s="79"/>
      <c r="H34" s="79"/>
      <c r="I34" s="81"/>
      <c r="J34" s="83"/>
    </row>
    <row r="35" spans="1:10" ht="18" customHeight="1">
      <c r="A35" s="79"/>
      <c r="B35" s="79"/>
      <c r="C35" s="79"/>
      <c r="D35" s="79"/>
      <c r="F35" s="79"/>
      <c r="G35" s="79"/>
      <c r="H35" s="79"/>
      <c r="I35" s="79"/>
      <c r="J35" s="79"/>
    </row>
    <row r="36" spans="1:10" ht="18" customHeight="1">
      <c r="A36" s="81"/>
      <c r="B36" s="84"/>
      <c r="C36" s="81"/>
      <c r="D36" s="81"/>
      <c r="F36" s="81"/>
      <c r="G36" s="81"/>
      <c r="H36" s="81"/>
      <c r="I36" s="79"/>
      <c r="J36" s="79"/>
    </row>
    <row r="37" spans="1:10" ht="18" customHeight="1">
      <c r="A37" s="81"/>
      <c r="B37" s="84"/>
      <c r="C37" s="81"/>
      <c r="D37" s="81"/>
      <c r="F37" s="81"/>
      <c r="G37" s="81"/>
      <c r="H37" s="81"/>
      <c r="I37" s="81"/>
      <c r="J37" s="79"/>
    </row>
    <row r="38" spans="1:10" ht="18" customHeight="1">
      <c r="A38" s="81"/>
      <c r="B38" s="84"/>
      <c r="C38" s="79"/>
      <c r="D38" s="79"/>
      <c r="F38" s="79"/>
      <c r="G38" s="79"/>
      <c r="H38" s="79"/>
      <c r="I38" s="81"/>
      <c r="J38" s="83"/>
    </row>
    <row r="39" spans="1:10" ht="18" customHeight="1">
      <c r="A39" s="79"/>
      <c r="B39" s="79"/>
      <c r="C39" s="79"/>
      <c r="D39" s="79"/>
      <c r="F39" s="79"/>
      <c r="G39" s="79"/>
      <c r="H39" s="79"/>
      <c r="I39" s="79"/>
      <c r="J39" s="79"/>
    </row>
    <row r="40" spans="1:10" ht="18" customHeight="1">
      <c r="A40" s="81"/>
      <c r="B40" s="82"/>
      <c r="C40" s="81"/>
      <c r="D40" s="81"/>
      <c r="F40" s="81"/>
      <c r="G40" s="81"/>
      <c r="H40" s="81"/>
      <c r="I40" s="79"/>
      <c r="J40" s="79"/>
    </row>
    <row r="41" spans="1:10" ht="18" customHeight="1">
      <c r="A41" s="81"/>
      <c r="B41" s="82"/>
      <c r="C41" s="81"/>
      <c r="D41" s="81"/>
      <c r="F41" s="81"/>
      <c r="G41" s="81"/>
      <c r="H41" s="81"/>
      <c r="I41" s="79"/>
      <c r="J41" s="79"/>
    </row>
    <row r="42" spans="1:10" ht="18" customHeight="1">
      <c r="A42" s="81"/>
      <c r="B42" s="82"/>
      <c r="C42" s="79"/>
      <c r="D42" s="79"/>
      <c r="F42" s="79"/>
      <c r="G42" s="79"/>
      <c r="H42" s="79"/>
      <c r="I42" s="79"/>
      <c r="J42" s="79"/>
    </row>
    <row r="43" spans="1:10" ht="18" customHeight="1">
      <c r="A43" s="79"/>
      <c r="B43" s="79"/>
      <c r="C43" s="79"/>
      <c r="D43" s="79"/>
      <c r="F43" s="79"/>
      <c r="G43" s="79"/>
      <c r="H43" s="79"/>
      <c r="I43" s="79"/>
      <c r="J43" s="79"/>
    </row>
    <row r="44" spans="1:10" ht="18" customHeight="1">
      <c r="A44" s="81"/>
      <c r="B44" s="82"/>
      <c r="C44" s="81"/>
      <c r="D44" s="81"/>
      <c r="F44" s="81"/>
      <c r="G44" s="81"/>
      <c r="H44" s="79"/>
      <c r="I44" s="79"/>
      <c r="J44" s="79"/>
    </row>
    <row r="45" spans="1:10" ht="18" customHeight="1">
      <c r="A45" s="81"/>
      <c r="B45" s="82"/>
      <c r="C45" s="85"/>
      <c r="D45" s="85"/>
      <c r="F45" s="85"/>
      <c r="G45" s="85"/>
      <c r="H45" s="79"/>
      <c r="I45" s="79"/>
      <c r="J45" s="79"/>
    </row>
    <row r="46" spans="1:10" ht="18" customHeight="1">
      <c r="A46" s="79"/>
      <c r="B46" s="79"/>
      <c r="C46" s="79"/>
      <c r="D46" s="79"/>
      <c r="F46" s="79"/>
      <c r="G46" s="79"/>
      <c r="H46" s="79"/>
      <c r="I46" s="79"/>
      <c r="J46" s="79"/>
    </row>
    <row r="47" spans="1:10" ht="18" customHeight="1">
      <c r="A47" s="81"/>
      <c r="B47" s="86"/>
      <c r="C47" s="87"/>
      <c r="D47" s="79"/>
      <c r="F47" s="79"/>
      <c r="G47" s="79"/>
      <c r="H47" s="79"/>
      <c r="I47" s="79"/>
      <c r="J47" s="79"/>
    </row>
    <row r="48" spans="1:10" ht="18" customHeight="1">
      <c r="A48" s="79"/>
      <c r="B48" s="79"/>
      <c r="C48" s="79"/>
      <c r="D48" s="79"/>
      <c r="F48" s="79"/>
      <c r="G48" s="79"/>
      <c r="H48" s="79"/>
      <c r="I48" s="79"/>
      <c r="J48" s="79"/>
    </row>
    <row r="49" spans="1:10" ht="18" customHeight="1">
      <c r="A49" s="81"/>
      <c r="B49" s="86"/>
      <c r="C49" s="79"/>
      <c r="D49" s="79"/>
      <c r="F49" s="79"/>
      <c r="G49" s="79"/>
      <c r="H49" s="79"/>
      <c r="I49" s="79"/>
      <c r="J49" s="79"/>
    </row>
    <row r="50" spans="1:10" ht="18" customHeight="1">
      <c r="A50" s="79"/>
      <c r="B50" s="79"/>
      <c r="C50" s="79"/>
      <c r="D50" s="79"/>
      <c r="F50" s="79"/>
      <c r="G50" s="79"/>
      <c r="H50" s="79"/>
      <c r="I50" s="79"/>
      <c r="J50" s="79"/>
    </row>
    <row r="51" spans="1:10" ht="18" customHeight="1">
      <c r="A51" s="81"/>
      <c r="B51" s="82"/>
      <c r="C51" s="88"/>
      <c r="D51" s="88"/>
      <c r="F51" s="79"/>
      <c r="G51" s="79"/>
      <c r="H51" s="79"/>
      <c r="I51" s="79"/>
      <c r="J51" s="79"/>
    </row>
    <row r="52" spans="1:10" ht="18" customHeight="1">
      <c r="A52" s="81"/>
      <c r="B52" s="82"/>
      <c r="C52" s="85"/>
      <c r="D52" s="85"/>
      <c r="F52" s="79"/>
      <c r="G52" s="79"/>
      <c r="H52" s="79"/>
      <c r="I52" s="79"/>
      <c r="J52" s="79"/>
    </row>
    <row r="53" spans="1:10" ht="18" customHeight="1">
      <c r="A53" s="79"/>
      <c r="B53" s="79"/>
      <c r="C53" s="79"/>
      <c r="D53" s="79"/>
      <c r="F53" s="79"/>
      <c r="G53" s="79"/>
      <c r="H53" s="79"/>
      <c r="I53" s="79"/>
      <c r="J53" s="79"/>
    </row>
    <row r="54" spans="1:10" ht="18" customHeight="1">
      <c r="A54" s="81"/>
      <c r="B54" s="82"/>
      <c r="C54" s="88"/>
      <c r="D54" s="88"/>
      <c r="F54" s="79"/>
      <c r="G54" s="79"/>
      <c r="H54" s="79"/>
      <c r="I54" s="79"/>
      <c r="J54" s="79"/>
    </row>
    <row r="55" spans="1:10" ht="18" customHeight="1">
      <c r="A55" s="81"/>
      <c r="B55" s="82"/>
      <c r="C55" s="85"/>
      <c r="D55" s="85"/>
      <c r="F55" s="79"/>
      <c r="G55" s="79"/>
      <c r="H55" s="79"/>
      <c r="I55" s="79"/>
      <c r="J55" s="79"/>
    </row>
    <row r="56" spans="1:10" ht="18" customHeight="1">
      <c r="A56" s="79"/>
      <c r="B56" s="79"/>
      <c r="C56" s="79"/>
      <c r="D56" s="79"/>
      <c r="F56" s="79"/>
      <c r="G56" s="79"/>
      <c r="H56" s="79"/>
      <c r="I56" s="79"/>
      <c r="J56" s="79"/>
    </row>
    <row r="57" spans="1:10" ht="18" customHeight="1">
      <c r="A57" s="81"/>
      <c r="B57" s="79"/>
      <c r="C57" s="89"/>
      <c r="D57" s="79"/>
      <c r="F57" s="79"/>
      <c r="G57" s="81"/>
      <c r="H57" s="79"/>
      <c r="I57" s="79"/>
      <c r="J57" s="79"/>
    </row>
    <row r="58" spans="1:10" ht="18" customHeight="1">
      <c r="A58" s="79"/>
      <c r="B58" s="79"/>
      <c r="C58" s="79"/>
      <c r="D58" s="79"/>
      <c r="F58" s="79"/>
      <c r="G58" s="79"/>
      <c r="H58" s="79"/>
      <c r="I58" s="79"/>
      <c r="J58" s="79"/>
    </row>
    <row r="59" spans="1:10">
      <c r="A59" s="79"/>
      <c r="B59" s="79"/>
      <c r="C59" s="79"/>
      <c r="D59" s="79"/>
      <c r="F59" s="79"/>
      <c r="G59" s="79"/>
      <c r="H59" s="79"/>
    </row>
    <row r="60" spans="1:10">
      <c r="A60" s="79"/>
      <c r="B60" s="79"/>
      <c r="C60" s="79"/>
      <c r="D60" s="79"/>
      <c r="F60" s="79"/>
      <c r="G60" s="79"/>
      <c r="H60" s="79"/>
    </row>
    <row r="61" spans="1:10">
      <c r="A61" s="79"/>
      <c r="B61" s="79"/>
      <c r="C61" s="79"/>
      <c r="D61" s="79"/>
      <c r="F61" s="79"/>
      <c r="G61" s="79"/>
      <c r="H61" s="79"/>
    </row>
  </sheetData>
  <sheetProtection sheet="1" objects="1" scenarios="1"/>
  <dataConsolidate/>
  <mergeCells count="49">
    <mergeCell ref="I16:J16"/>
    <mergeCell ref="I17:J17"/>
    <mergeCell ref="AB25:AC25"/>
    <mergeCell ref="AB26:AC26"/>
    <mergeCell ref="C20:D20"/>
    <mergeCell ref="C19:D19"/>
    <mergeCell ref="C25:D25"/>
    <mergeCell ref="C26:D26"/>
    <mergeCell ref="E26:F26"/>
    <mergeCell ref="E25:F25"/>
    <mergeCell ref="G26:H26"/>
    <mergeCell ref="G25:H25"/>
    <mergeCell ref="E16:F16"/>
    <mergeCell ref="G16:H16"/>
    <mergeCell ref="A23:B23"/>
    <mergeCell ref="A25:B25"/>
    <mergeCell ref="A26:B26"/>
    <mergeCell ref="C22:D22"/>
    <mergeCell ref="C23:D23"/>
    <mergeCell ref="A22:B22"/>
    <mergeCell ref="A17:B17"/>
    <mergeCell ref="C17:D17"/>
    <mergeCell ref="E17:F17"/>
    <mergeCell ref="G17:H17"/>
    <mergeCell ref="A19:B19"/>
    <mergeCell ref="A20:B20"/>
    <mergeCell ref="AC2:AC3"/>
    <mergeCell ref="B7:D7"/>
    <mergeCell ref="B9:D9"/>
    <mergeCell ref="B10:D10"/>
    <mergeCell ref="B11:D11"/>
    <mergeCell ref="B8:D8"/>
    <mergeCell ref="AA2:AA3"/>
    <mergeCell ref="AB2:AB3"/>
    <mergeCell ref="B4:D4"/>
    <mergeCell ref="R2:V2"/>
    <mergeCell ref="Z2:Z3"/>
    <mergeCell ref="B5:D5"/>
    <mergeCell ref="A16:B16"/>
    <mergeCell ref="C16:D16"/>
    <mergeCell ref="W2:Y2"/>
    <mergeCell ref="B6:D6"/>
    <mergeCell ref="A2:A3"/>
    <mergeCell ref="B13:D13"/>
    <mergeCell ref="E2:E3"/>
    <mergeCell ref="L2:Q2"/>
    <mergeCell ref="F2:K2"/>
    <mergeCell ref="B2:D3"/>
    <mergeCell ref="B12:D12"/>
  </mergeCells>
  <phoneticPr fontId="1"/>
  <conditionalFormatting sqref="R15">
    <cfRule type="expression" dxfId="71" priority="2">
      <formula>$R$14&lt;&gt;0</formula>
    </cfRule>
  </conditionalFormatting>
  <conditionalFormatting sqref="R14">
    <cfRule type="expression" dxfId="70" priority="1">
      <formula>$R$14&lt;&gt;0</formula>
    </cfRule>
  </conditionalFormatting>
  <hyperlinks>
    <hyperlink ref="A4" location="'支給申請額算定シート（Ⅰ．代表医療機関）'!B5" display="Ⅰ"/>
    <hyperlink ref="A5" location="'支給申請額算定シート（Ⅱ．統合関係医療機関）'!B3" display="Ⅱ"/>
    <hyperlink ref="A6" location="'支給申請額算定シート（Ⅲ．統合関係医療機関）'!B3" display="Ⅲ"/>
    <hyperlink ref="A7" location="'支給申請額算定シート（Ⅳ．統合関係医療機関）'!B3" display="Ⅳ"/>
    <hyperlink ref="A8" location="'支給申請額算定シート（Ⅴ．統合関係医療機関）'!B3" display="Ⅴ"/>
    <hyperlink ref="A9" location="'支給申請額算定シート（Ⅵ．統合関係医療機関）'!B3" display="Ⅵ"/>
    <hyperlink ref="A10" location="'支給申請額算定シート（Ⅶ．統合関係医療機関）'!B3" display="Ⅶ"/>
    <hyperlink ref="A11" location="'支給申請額算定シート（Ⅷ．統合関係医療機関）'!B3" display="Ⅷ"/>
    <hyperlink ref="A12" location="'支給申請額算定シート（Ⅸ．統合関係医療機関）'!B3" display="Ⅸ"/>
    <hyperlink ref="A13" location="'支給申請額算定シート（Ⅹ．統合関係医療機関）'!B3" display="Ⅹ"/>
  </hyperlink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topLeftCell="A43" zoomScale="85" zoomScaleNormal="100" zoomScaleSheetLayoutView="85" workbookViewId="0">
      <selection activeCell="E43" sqref="E43"/>
    </sheetView>
  </sheetViews>
  <sheetFormatPr defaultColWidth="9" defaultRowHeight="17.399999999999999"/>
  <cols>
    <col min="1" max="1" width="5.44140625" style="181" customWidth="1"/>
    <col min="2" max="2" width="27.33203125" style="181" customWidth="1"/>
    <col min="3" max="8" width="10.77734375" style="181" customWidth="1"/>
    <col min="9" max="9" width="16.44140625" style="181" customWidth="1"/>
    <col min="10" max="12" width="9" style="181" hidden="1" customWidth="1"/>
    <col min="13" max="20" width="11.6640625" style="181" hidden="1" customWidth="1"/>
    <col min="21" max="21" width="11.6640625" style="181" customWidth="1"/>
    <col min="22" max="16384" width="9" style="181"/>
  </cols>
  <sheetData>
    <row r="1" spans="1:23" ht="34.5" customHeight="1">
      <c r="A1" s="180" t="s">
        <v>45</v>
      </c>
    </row>
    <row r="2" spans="1:23" ht="15" customHeight="1">
      <c r="A2" s="182" t="s">
        <v>53</v>
      </c>
      <c r="B2" s="182" t="s">
        <v>176</v>
      </c>
      <c r="C2" s="642" t="s">
        <v>59</v>
      </c>
      <c r="D2" s="643"/>
      <c r="E2" s="643"/>
      <c r="F2" s="599"/>
      <c r="G2" s="594" t="s">
        <v>177</v>
      </c>
      <c r="H2" s="594"/>
      <c r="I2" s="594"/>
      <c r="K2" s="168"/>
      <c r="L2" s="168"/>
      <c r="M2" s="169"/>
      <c r="N2" s="169"/>
      <c r="O2" s="169"/>
      <c r="P2" s="169"/>
      <c r="Q2" s="168"/>
      <c r="R2" s="168"/>
      <c r="S2" s="169"/>
      <c r="T2" s="169"/>
      <c r="U2" s="169"/>
      <c r="V2" s="169"/>
      <c r="W2" s="168"/>
    </row>
    <row r="3" spans="1:23" ht="26.25" customHeight="1">
      <c r="A3" s="639" t="s">
        <v>76</v>
      </c>
      <c r="B3" s="183" t="str">
        <f>申請書!N21&amp;""</f>
        <v/>
      </c>
      <c r="C3" s="644" t="str">
        <f>申請書!N29&amp;""</f>
        <v/>
      </c>
      <c r="D3" s="645"/>
      <c r="E3" s="645"/>
      <c r="F3" s="646"/>
      <c r="G3" s="631" t="str">
        <f>申請書!AZ21&amp;""</f>
        <v/>
      </c>
      <c r="H3" s="631"/>
      <c r="I3" s="631"/>
    </row>
    <row r="4" spans="1:23" ht="15" customHeight="1">
      <c r="A4" s="639"/>
      <c r="B4" s="182" t="s">
        <v>60</v>
      </c>
      <c r="C4" s="640" t="s">
        <v>58</v>
      </c>
      <c r="D4" s="640"/>
      <c r="K4" s="168"/>
      <c r="L4" s="168"/>
      <c r="M4" s="169"/>
      <c r="N4" s="169"/>
      <c r="O4" s="169"/>
      <c r="P4" s="169"/>
      <c r="Q4" s="168"/>
      <c r="R4" s="168"/>
      <c r="S4" s="169"/>
      <c r="T4" s="169"/>
      <c r="U4" s="169"/>
      <c r="V4" s="169"/>
      <c r="W4" s="168"/>
    </row>
    <row r="5" spans="1:23" ht="26.25" customHeight="1">
      <c r="A5" s="639"/>
      <c r="B5" s="179"/>
      <c r="C5" s="641"/>
      <c r="D5" s="641"/>
      <c r="K5" s="168"/>
      <c r="L5" s="168"/>
      <c r="M5" s="169"/>
      <c r="N5" s="169"/>
      <c r="O5" s="169"/>
      <c r="P5" s="169"/>
    </row>
    <row r="6" spans="1:23" ht="18" thickBot="1"/>
    <row r="7" spans="1:23" ht="14.1" customHeight="1" thickBot="1">
      <c r="A7" s="594">
        <v>1</v>
      </c>
      <c r="B7" s="666" t="s">
        <v>139</v>
      </c>
      <c r="C7" s="601" t="s">
        <v>14</v>
      </c>
      <c r="D7" s="632" t="s">
        <v>15</v>
      </c>
      <c r="E7" s="634" t="s">
        <v>16</v>
      </c>
      <c r="F7" s="603" t="s">
        <v>18</v>
      </c>
      <c r="G7" s="670" t="s">
        <v>17</v>
      </c>
      <c r="H7" s="635" t="s">
        <v>46</v>
      </c>
      <c r="I7" s="184"/>
    </row>
    <row r="8" spans="1:23" ht="14.1" customHeight="1" thickBot="1">
      <c r="A8" s="594"/>
      <c r="B8" s="667"/>
      <c r="C8" s="602"/>
      <c r="D8" s="633"/>
      <c r="E8" s="634"/>
      <c r="F8" s="604"/>
      <c r="G8" s="597"/>
      <c r="H8" s="636"/>
      <c r="I8" s="185" t="s">
        <v>141</v>
      </c>
      <c r="K8" s="181" t="s">
        <v>206</v>
      </c>
    </row>
    <row r="9" spans="1:23" ht="24" customHeight="1">
      <c r="A9" s="594"/>
      <c r="B9" s="186" t="s">
        <v>106</v>
      </c>
      <c r="C9" s="115"/>
      <c r="D9" s="116"/>
      <c r="E9" s="117"/>
      <c r="F9" s="118"/>
      <c r="G9" s="119"/>
      <c r="H9" s="187">
        <f>SUM(C9:G9)</f>
        <v>0</v>
      </c>
      <c r="I9" s="188">
        <f>SUM(C9,D9,F9)</f>
        <v>0</v>
      </c>
      <c r="K9" s="655" t="s">
        <v>145</v>
      </c>
      <c r="L9" s="656"/>
    </row>
    <row r="10" spans="1:23" ht="24" customHeight="1" thickBot="1">
      <c r="A10" s="594"/>
      <c r="B10" s="189" t="s">
        <v>140</v>
      </c>
      <c r="C10" s="120"/>
      <c r="D10" s="121"/>
      <c r="E10" s="122"/>
      <c r="F10" s="123"/>
      <c r="G10" s="124"/>
      <c r="H10" s="190">
        <f>SUM(C10:G10)</f>
        <v>0</v>
      </c>
      <c r="I10" s="191">
        <f>SUM(C10,D10,F10)</f>
        <v>0</v>
      </c>
      <c r="K10" s="657"/>
      <c r="L10" s="658"/>
    </row>
    <row r="11" spans="1:23" ht="24" customHeight="1" thickTop="1" thickBot="1">
      <c r="A11" s="594"/>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59" t="str">
        <f>IF(I9&lt;I10,"①","②")</f>
        <v>②</v>
      </c>
      <c r="L11" s="660"/>
    </row>
    <row r="12" spans="1:23" s="194" customFormat="1" ht="54" customHeight="1">
      <c r="A12" s="668" t="s">
        <v>142</v>
      </c>
      <c r="B12" s="669"/>
      <c r="C12" s="669"/>
      <c r="D12" s="669"/>
      <c r="E12" s="669"/>
      <c r="F12" s="669"/>
      <c r="G12" s="669"/>
      <c r="H12" s="669"/>
      <c r="I12" s="669"/>
      <c r="N12" s="181"/>
      <c r="O12" s="181"/>
      <c r="P12" s="181"/>
      <c r="Q12" s="181"/>
      <c r="R12" s="181"/>
    </row>
    <row r="13" spans="1:23" s="194" customFormat="1">
      <c r="A13" s="669" t="s">
        <v>143</v>
      </c>
      <c r="B13" s="669"/>
      <c r="C13" s="669"/>
      <c r="D13" s="669"/>
      <c r="E13" s="669"/>
      <c r="F13" s="669"/>
      <c r="G13" s="669"/>
      <c r="H13" s="669"/>
      <c r="I13" s="669"/>
      <c r="K13" s="181"/>
      <c r="L13" s="181"/>
      <c r="M13" s="181"/>
      <c r="N13" s="181"/>
      <c r="O13" s="181"/>
      <c r="P13" s="181"/>
      <c r="Q13" s="181"/>
      <c r="R13" s="181"/>
      <c r="S13" s="233"/>
    </row>
    <row r="14" spans="1:23" s="194" customFormat="1" ht="18" thickBot="1">
      <c r="A14" s="669" t="s">
        <v>144</v>
      </c>
      <c r="B14" s="669"/>
      <c r="C14" s="669"/>
      <c r="D14" s="669"/>
      <c r="E14" s="669"/>
      <c r="F14" s="669"/>
      <c r="G14" s="669"/>
      <c r="H14" s="669"/>
      <c r="I14" s="669"/>
      <c r="K14" s="181" t="s">
        <v>186</v>
      </c>
      <c r="L14" s="181"/>
      <c r="N14" s="181"/>
      <c r="O14" s="181"/>
      <c r="P14" s="181"/>
      <c r="Q14" s="181"/>
      <c r="R14" s="181"/>
      <c r="S14" s="232"/>
    </row>
    <row r="15" spans="1:23" ht="14.1" customHeight="1" thickBot="1">
      <c r="A15" s="194"/>
      <c r="B15" s="194"/>
      <c r="C15" s="194"/>
      <c r="D15" s="194"/>
      <c r="E15" s="194"/>
      <c r="F15" s="194"/>
      <c r="G15" s="194"/>
      <c r="H15" s="194"/>
      <c r="I15" s="194"/>
      <c r="K15" s="661" t="s">
        <v>180</v>
      </c>
      <c r="L15" s="662"/>
      <c r="M15" s="624" t="s">
        <v>14</v>
      </c>
      <c r="N15" s="624" t="s">
        <v>15</v>
      </c>
      <c r="O15" s="624" t="s">
        <v>16</v>
      </c>
      <c r="P15" s="605" t="s">
        <v>18</v>
      </c>
      <c r="Q15" s="626" t="s">
        <v>74</v>
      </c>
      <c r="R15" s="623" t="s">
        <v>46</v>
      </c>
      <c r="S15" s="130"/>
    </row>
    <row r="16" spans="1:23" ht="14.1" customHeight="1" thickBot="1">
      <c r="A16" s="594">
        <v>2</v>
      </c>
      <c r="B16" s="600" t="s">
        <v>75</v>
      </c>
      <c r="C16" s="601" t="s">
        <v>14</v>
      </c>
      <c r="D16" s="632" t="s">
        <v>15</v>
      </c>
      <c r="E16" s="634" t="s">
        <v>16</v>
      </c>
      <c r="F16" s="603" t="s">
        <v>18</v>
      </c>
      <c r="G16" s="597" t="s">
        <v>74</v>
      </c>
      <c r="H16" s="635" t="s">
        <v>46</v>
      </c>
      <c r="I16" s="184"/>
      <c r="K16" s="663"/>
      <c r="L16" s="664"/>
      <c r="M16" s="625"/>
      <c r="N16" s="625"/>
      <c r="O16" s="625"/>
      <c r="P16" s="606"/>
      <c r="Q16" s="627"/>
      <c r="R16" s="623"/>
      <c r="S16" s="131" t="s">
        <v>146</v>
      </c>
    </row>
    <row r="17" spans="1:19" ht="14.1" customHeight="1">
      <c r="A17" s="594"/>
      <c r="B17" s="600"/>
      <c r="C17" s="602"/>
      <c r="D17" s="633"/>
      <c r="E17" s="634"/>
      <c r="F17" s="604"/>
      <c r="G17" s="597"/>
      <c r="H17" s="636"/>
      <c r="I17" s="185" t="s">
        <v>47</v>
      </c>
      <c r="K17" s="665"/>
      <c r="L17" s="627"/>
      <c r="M17" s="132">
        <f>C18-C11</f>
        <v>0</v>
      </c>
      <c r="N17" s="132">
        <f>D18-D11</f>
        <v>0</v>
      </c>
      <c r="O17" s="132">
        <f>E18-E11</f>
        <v>0</v>
      </c>
      <c r="P17" s="133">
        <f>F18-F11</f>
        <v>0</v>
      </c>
      <c r="Q17" s="134">
        <f t="shared" ref="Q17" si="0">G18-G11</f>
        <v>0</v>
      </c>
      <c r="R17" s="135">
        <f>H18-H11</f>
        <v>0</v>
      </c>
      <c r="S17" s="132">
        <f>I18-I11</f>
        <v>0</v>
      </c>
    </row>
    <row r="18" spans="1:19" ht="24" customHeight="1" thickBot="1">
      <c r="A18" s="594"/>
      <c r="B18" s="600"/>
      <c r="C18" s="126"/>
      <c r="D18" s="127"/>
      <c r="E18" s="128"/>
      <c r="F18" s="129"/>
      <c r="G18" s="195">
        <v>0</v>
      </c>
      <c r="H18" s="196">
        <f>SUM(C18:G18)</f>
        <v>0</v>
      </c>
      <c r="I18" s="197">
        <f>SUM(C18,D18,F18)</f>
        <v>0</v>
      </c>
      <c r="K18" s="595" t="s">
        <v>181</v>
      </c>
      <c r="L18" s="170" t="s">
        <v>182</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596"/>
      <c r="L19" s="246" t="s">
        <v>183</v>
      </c>
      <c r="M19" s="249">
        <f>IF(M17&lt;0,M17*-1,0)</f>
        <v>0</v>
      </c>
      <c r="N19" s="249">
        <f t="shared" ref="N19:P19" si="1">IF(N17&lt;0,N17*-1,0)</f>
        <v>0</v>
      </c>
      <c r="O19" s="249">
        <f t="shared" si="1"/>
        <v>0</v>
      </c>
      <c r="P19" s="250">
        <f t="shared" si="1"/>
        <v>0</v>
      </c>
      <c r="Q19" s="174"/>
      <c r="R19" s="172"/>
      <c r="S19" s="178">
        <f>IF(S17&lt;0,S17*-1,0)</f>
        <v>0</v>
      </c>
    </row>
    <row r="20" spans="1:19" ht="14.1" customHeight="1">
      <c r="A20" s="594">
        <v>3</v>
      </c>
      <c r="B20" s="600" t="s">
        <v>195</v>
      </c>
      <c r="C20" s="601" t="s">
        <v>14</v>
      </c>
      <c r="D20" s="632" t="s">
        <v>15</v>
      </c>
      <c r="E20" s="634" t="s">
        <v>16</v>
      </c>
      <c r="F20" s="603" t="s">
        <v>18</v>
      </c>
      <c r="G20" s="599" t="s">
        <v>57</v>
      </c>
      <c r="H20" s="194"/>
      <c r="I20" s="194"/>
      <c r="Q20" s="201"/>
    </row>
    <row r="21" spans="1:19" ht="14.1" customHeight="1">
      <c r="A21" s="594"/>
      <c r="B21" s="600"/>
      <c r="C21" s="602"/>
      <c r="D21" s="633"/>
      <c r="E21" s="634"/>
      <c r="F21" s="604"/>
      <c r="G21" s="599"/>
      <c r="H21" s="194"/>
      <c r="I21" s="194"/>
      <c r="K21" s="176"/>
      <c r="L21" s="176"/>
      <c r="M21" s="176"/>
      <c r="N21" s="176"/>
      <c r="O21" s="176"/>
      <c r="P21" s="176"/>
      <c r="Q21" s="202"/>
      <c r="R21" s="176"/>
      <c r="S21" s="176"/>
    </row>
    <row r="22" spans="1:19" ht="24" customHeight="1" thickBot="1">
      <c r="A22" s="594"/>
      <c r="B22" s="600"/>
      <c r="C22" s="126"/>
      <c r="D22" s="127"/>
      <c r="E22" s="128"/>
      <c r="F22" s="129"/>
      <c r="G22" s="195">
        <f>SUM(C22,D22,F22)</f>
        <v>0</v>
      </c>
      <c r="H22" s="194"/>
      <c r="I22" s="194"/>
    </row>
    <row r="23" spans="1:19" ht="18.75" customHeight="1" thickBot="1">
      <c r="A23" s="203" t="s">
        <v>147</v>
      </c>
      <c r="B23" s="204"/>
      <c r="C23" s="205"/>
      <c r="D23" s="205"/>
      <c r="E23" s="205"/>
      <c r="F23" s="205"/>
      <c r="G23" s="205"/>
      <c r="H23" s="194"/>
      <c r="I23" s="194"/>
      <c r="K23" s="181" t="s">
        <v>202</v>
      </c>
      <c r="P23" s="181" t="s">
        <v>203</v>
      </c>
    </row>
    <row r="24" spans="1:19" ht="14.1" customHeight="1">
      <c r="A24" s="194"/>
      <c r="B24" s="194"/>
      <c r="C24" s="194"/>
      <c r="D24" s="194"/>
      <c r="E24" s="194"/>
      <c r="F24" s="194"/>
      <c r="G24" s="194"/>
      <c r="H24" s="194"/>
      <c r="I24" s="194"/>
      <c r="K24" s="615" t="s">
        <v>166</v>
      </c>
      <c r="L24" s="616"/>
      <c r="M24" s="145" t="s">
        <v>199</v>
      </c>
      <c r="N24" s="146" t="s">
        <v>200</v>
      </c>
      <c r="O24" s="164" t="s">
        <v>196</v>
      </c>
      <c r="P24" s="607" t="s">
        <v>167</v>
      </c>
      <c r="Q24" s="608"/>
      <c r="R24" s="147"/>
      <c r="S24" s="148"/>
    </row>
    <row r="25" spans="1:19" ht="21.75" customHeight="1">
      <c r="A25" s="594">
        <v>4</v>
      </c>
      <c r="B25" s="598" t="s">
        <v>107</v>
      </c>
      <c r="C25" s="206" t="s">
        <v>16</v>
      </c>
      <c r="D25" s="206" t="s">
        <v>48</v>
      </c>
      <c r="E25" s="206" t="s">
        <v>46</v>
      </c>
      <c r="F25" s="194"/>
      <c r="G25" s="194"/>
      <c r="H25" s="194"/>
      <c r="I25" s="194"/>
      <c r="K25" s="617"/>
      <c r="L25" s="618"/>
      <c r="M25" s="149" t="s">
        <v>168</v>
      </c>
      <c r="N25" s="150" t="s">
        <v>169</v>
      </c>
      <c r="O25" s="151" t="s">
        <v>170</v>
      </c>
      <c r="P25" s="609"/>
      <c r="Q25" s="610"/>
      <c r="R25" s="152" t="s">
        <v>171</v>
      </c>
      <c r="S25" s="153" t="s">
        <v>172</v>
      </c>
    </row>
    <row r="26" spans="1:19" ht="25.5" customHeight="1" thickBot="1">
      <c r="A26" s="594"/>
      <c r="B26" s="598"/>
      <c r="C26" s="207">
        <f>IF(E11&lt;E18,P27,0)</f>
        <v>0</v>
      </c>
      <c r="D26" s="136"/>
      <c r="E26" s="207">
        <f>SUM(C26:D26)</f>
        <v>0</v>
      </c>
      <c r="F26" s="208"/>
      <c r="G26" s="194"/>
      <c r="H26" s="194"/>
      <c r="I26" s="194"/>
      <c r="K26" s="617"/>
      <c r="L26" s="618"/>
      <c r="M26" s="154" t="s">
        <v>197</v>
      </c>
      <c r="N26" s="155" t="s">
        <v>198</v>
      </c>
      <c r="O26" s="156" t="s">
        <v>175</v>
      </c>
      <c r="P26" s="609"/>
      <c r="Q26" s="610"/>
      <c r="R26" s="157" t="s">
        <v>173</v>
      </c>
      <c r="S26" s="158" t="s">
        <v>174</v>
      </c>
    </row>
    <row r="27" spans="1:19" ht="14.1" customHeight="1" thickBot="1">
      <c r="A27" s="194"/>
      <c r="B27" s="194"/>
      <c r="C27" s="194"/>
      <c r="D27" s="194"/>
      <c r="E27" s="194"/>
      <c r="F27" s="194"/>
      <c r="G27" s="194"/>
      <c r="H27" s="194"/>
      <c r="I27" s="194"/>
      <c r="K27" s="619"/>
      <c r="L27" s="620"/>
      <c r="M27" s="159">
        <f>I11-I18</f>
        <v>0</v>
      </c>
      <c r="N27" s="160">
        <f>G22</f>
        <v>0</v>
      </c>
      <c r="O27" s="161">
        <f>IF(M27&gt;N27,M27-N27,0)</f>
        <v>0</v>
      </c>
      <c r="P27" s="611">
        <f>MIN(R27:S27)</f>
        <v>0</v>
      </c>
      <c r="Q27" s="612"/>
      <c r="R27" s="162">
        <f>O27-D26</f>
        <v>0</v>
      </c>
      <c r="S27" s="163">
        <f>E18+E22-E11</f>
        <v>0</v>
      </c>
    </row>
    <row r="28" spans="1:19" ht="14.1" customHeight="1" thickBot="1">
      <c r="A28" s="594">
        <v>5</v>
      </c>
      <c r="B28" s="600" t="s">
        <v>148</v>
      </c>
      <c r="C28" s="601" t="s">
        <v>14</v>
      </c>
      <c r="D28" s="632" t="s">
        <v>15</v>
      </c>
      <c r="E28" s="634" t="s">
        <v>16</v>
      </c>
      <c r="F28" s="603" t="s">
        <v>18</v>
      </c>
      <c r="G28" s="597" t="s">
        <v>17</v>
      </c>
      <c r="H28" s="635" t="s">
        <v>46</v>
      </c>
      <c r="I28" s="184"/>
    </row>
    <row r="29" spans="1:19" ht="14.1" customHeight="1">
      <c r="A29" s="594"/>
      <c r="B29" s="600"/>
      <c r="C29" s="602"/>
      <c r="D29" s="633"/>
      <c r="E29" s="634"/>
      <c r="F29" s="604"/>
      <c r="G29" s="597"/>
      <c r="H29" s="636"/>
      <c r="I29" s="185" t="s">
        <v>47</v>
      </c>
    </row>
    <row r="30" spans="1:19" ht="24" customHeight="1" thickBot="1">
      <c r="A30" s="594"/>
      <c r="B30" s="600"/>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 customHeight="1">
      <c r="A32" s="194"/>
      <c r="B32" s="194"/>
      <c r="C32" s="194"/>
      <c r="D32" s="194"/>
      <c r="F32" s="165" t="s">
        <v>178</v>
      </c>
      <c r="G32" s="235" t="s">
        <v>190</v>
      </c>
      <c r="H32" s="251" t="s">
        <v>201</v>
      </c>
      <c r="I32" s="166" t="s">
        <v>179</v>
      </c>
    </row>
    <row r="33" spans="1:19" ht="24.9"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184</v>
      </c>
    </row>
    <row r="35" spans="1:19" ht="14.1" customHeight="1" thickBot="1">
      <c r="A35" s="594">
        <v>6</v>
      </c>
      <c r="B35" s="653" t="s">
        <v>149</v>
      </c>
      <c r="C35" s="601" t="s">
        <v>14</v>
      </c>
      <c r="D35" s="632" t="s">
        <v>15</v>
      </c>
      <c r="E35" s="634" t="s">
        <v>16</v>
      </c>
      <c r="F35" s="603" t="s">
        <v>18</v>
      </c>
      <c r="G35" s="597" t="s">
        <v>74</v>
      </c>
      <c r="H35" s="635" t="s">
        <v>46</v>
      </c>
      <c r="I35" s="184"/>
    </row>
    <row r="36" spans="1:19" ht="14.1" customHeight="1">
      <c r="A36" s="594"/>
      <c r="B36" s="654"/>
      <c r="C36" s="602"/>
      <c r="D36" s="633"/>
      <c r="E36" s="634"/>
      <c r="F36" s="604"/>
      <c r="G36" s="597"/>
      <c r="H36" s="636"/>
      <c r="I36" s="185" t="s">
        <v>47</v>
      </c>
    </row>
    <row r="37" spans="1:19" ht="24" customHeight="1">
      <c r="A37" s="594"/>
      <c r="B37" s="213" t="s">
        <v>106</v>
      </c>
      <c r="C37" s="106"/>
      <c r="D37" s="107"/>
      <c r="E37" s="128"/>
      <c r="F37" s="108"/>
      <c r="G37" s="109"/>
      <c r="H37" s="196">
        <f>SUM(C37:G37)</f>
        <v>0</v>
      </c>
      <c r="I37" s="214">
        <f>SUM(C37,D37,F37)</f>
        <v>0</v>
      </c>
    </row>
    <row r="38" spans="1:19" ht="24" customHeight="1" thickBot="1">
      <c r="A38" s="594"/>
      <c r="B38" s="213" t="s">
        <v>150</v>
      </c>
      <c r="C38" s="126"/>
      <c r="D38" s="127"/>
      <c r="E38" s="128"/>
      <c r="F38" s="129"/>
      <c r="G38" s="109"/>
      <c r="H38" s="196">
        <f>SUM(C38:G38)</f>
        <v>0</v>
      </c>
      <c r="I38" s="212">
        <f>SUM(C38,D38,F38)</f>
        <v>0</v>
      </c>
    </row>
    <row r="39" spans="1:19" ht="18.75" customHeight="1">
      <c r="A39" s="203" t="s">
        <v>151</v>
      </c>
      <c r="B39" s="204"/>
      <c r="C39" s="205"/>
      <c r="D39" s="205"/>
      <c r="E39" s="205"/>
      <c r="F39" s="205"/>
      <c r="G39" s="205"/>
      <c r="H39" s="194"/>
      <c r="I39" s="194"/>
      <c r="M39" s="181" t="s">
        <v>204</v>
      </c>
    </row>
    <row r="40" spans="1:19" ht="14.1" customHeight="1" thickBot="1">
      <c r="A40" s="194"/>
      <c r="B40" s="194"/>
      <c r="C40" s="194"/>
      <c r="D40" s="194"/>
      <c r="E40" s="194"/>
      <c r="F40" s="194"/>
      <c r="G40" s="194"/>
      <c r="H40" s="194"/>
      <c r="I40" s="194"/>
      <c r="M40" s="181" t="s">
        <v>187</v>
      </c>
      <c r="N40" s="181" t="s">
        <v>205</v>
      </c>
      <c r="Q40" s="181" t="s">
        <v>205</v>
      </c>
    </row>
    <row r="41" spans="1:19" ht="33" customHeight="1">
      <c r="A41" s="650">
        <v>7</v>
      </c>
      <c r="B41" s="215" t="s">
        <v>108</v>
      </c>
      <c r="C41" s="206" t="s">
        <v>14</v>
      </c>
      <c r="D41" s="206" t="s">
        <v>15</v>
      </c>
      <c r="E41" s="206" t="s">
        <v>18</v>
      </c>
      <c r="F41" s="206" t="s">
        <v>46</v>
      </c>
      <c r="G41" s="194"/>
      <c r="H41" s="194"/>
      <c r="I41" s="194"/>
      <c r="M41" s="234" t="s">
        <v>188</v>
      </c>
      <c r="N41" s="144" t="s">
        <v>189</v>
      </c>
      <c r="Q41" s="621" t="s">
        <v>159</v>
      </c>
      <c r="R41" s="622"/>
      <c r="S41" s="138" t="s">
        <v>160</v>
      </c>
    </row>
    <row r="42" spans="1:19" ht="23.25" customHeight="1">
      <c r="A42" s="651"/>
      <c r="B42" s="216" t="s">
        <v>152</v>
      </c>
      <c r="C42" s="137"/>
      <c r="D42" s="137"/>
      <c r="E42" s="137"/>
      <c r="F42" s="217">
        <f>SUM(C42:E42)</f>
        <v>0</v>
      </c>
      <c r="G42" s="194"/>
      <c r="H42" s="194"/>
      <c r="I42" s="194"/>
      <c r="M42" s="218">
        <f>IF(AND(I37&lt;&gt;I38,H53="Ｂ"),E53,E52)</f>
        <v>0</v>
      </c>
      <c r="N42" s="219">
        <f>IF(AND(I37&lt;&gt;I38,H53="Ｂ"),C53,C52)</f>
        <v>0</v>
      </c>
      <c r="Q42" s="139">
        <v>0</v>
      </c>
      <c r="R42" s="140" t="s">
        <v>161</v>
      </c>
      <c r="S42" s="133">
        <v>1140</v>
      </c>
    </row>
    <row r="43" spans="1:19" ht="23.25" customHeight="1">
      <c r="A43" s="652"/>
      <c r="B43" s="216" t="s">
        <v>153</v>
      </c>
      <c r="C43" s="137"/>
      <c r="D43" s="137"/>
      <c r="E43" s="137"/>
      <c r="F43" s="217">
        <f>SUM(C43:E43)</f>
        <v>0</v>
      </c>
      <c r="G43" s="194"/>
      <c r="H43" s="194"/>
      <c r="I43" s="194"/>
      <c r="Q43" s="139">
        <v>0.5</v>
      </c>
      <c r="R43" s="140" t="s">
        <v>162</v>
      </c>
      <c r="S43" s="133">
        <v>1368</v>
      </c>
    </row>
    <row r="44" spans="1:19" ht="23.25" customHeight="1">
      <c r="A44" s="648" t="s">
        <v>154</v>
      </c>
      <c r="B44" s="649"/>
      <c r="C44" s="649"/>
      <c r="D44" s="649"/>
      <c r="E44" s="649"/>
      <c r="F44" s="649"/>
      <c r="G44" s="649"/>
      <c r="H44" s="649"/>
      <c r="I44" s="649"/>
      <c r="Q44" s="139">
        <v>0.6</v>
      </c>
      <c r="R44" s="140" t="s">
        <v>163</v>
      </c>
      <c r="S44" s="133">
        <v>1596</v>
      </c>
    </row>
    <row r="45" spans="1:19" ht="23.25" customHeight="1">
      <c r="A45" s="649"/>
      <c r="B45" s="649"/>
      <c r="C45" s="649"/>
      <c r="D45" s="649"/>
      <c r="E45" s="649"/>
      <c r="F45" s="649"/>
      <c r="G45" s="649"/>
      <c r="H45" s="649"/>
      <c r="I45" s="649"/>
      <c r="Q45" s="139">
        <v>0.7</v>
      </c>
      <c r="R45" s="140" t="s">
        <v>164</v>
      </c>
      <c r="S45" s="133">
        <v>1824</v>
      </c>
    </row>
    <row r="46" spans="1:19" ht="23.25" customHeight="1">
      <c r="A46" s="649"/>
      <c r="B46" s="649"/>
      <c r="C46" s="649"/>
      <c r="D46" s="649"/>
      <c r="E46" s="649"/>
      <c r="F46" s="649"/>
      <c r="G46" s="649"/>
      <c r="H46" s="649"/>
      <c r="I46" s="649"/>
      <c r="Q46" s="139">
        <v>0.8</v>
      </c>
      <c r="R46" s="140" t="s">
        <v>165</v>
      </c>
      <c r="S46" s="133">
        <v>2052</v>
      </c>
    </row>
    <row r="47" spans="1:19" ht="23.25" customHeight="1" thickBot="1">
      <c r="A47" s="649"/>
      <c r="B47" s="649"/>
      <c r="C47" s="649"/>
      <c r="D47" s="649"/>
      <c r="E47" s="649"/>
      <c r="F47" s="649"/>
      <c r="G47" s="649"/>
      <c r="H47" s="649"/>
      <c r="I47" s="649"/>
      <c r="Q47" s="141">
        <v>0.9</v>
      </c>
      <c r="R47" s="142"/>
      <c r="S47" s="143">
        <v>2280</v>
      </c>
    </row>
    <row r="48" spans="1:19" ht="23.25" customHeight="1">
      <c r="A48" s="649"/>
      <c r="B48" s="649"/>
      <c r="C48" s="649"/>
      <c r="D48" s="649"/>
      <c r="E48" s="649"/>
      <c r="F48" s="649"/>
      <c r="G48" s="649"/>
      <c r="H48" s="649"/>
      <c r="I48" s="649"/>
      <c r="J48" s="194"/>
    </row>
    <row r="49" spans="1:19" s="125" customFormat="1">
      <c r="A49" s="628" t="s">
        <v>155</v>
      </c>
      <c r="B49" s="628"/>
      <c r="C49" s="628"/>
      <c r="D49" s="628"/>
      <c r="E49" s="628"/>
      <c r="F49" s="628"/>
      <c r="G49" s="628"/>
      <c r="H49" s="628"/>
      <c r="I49" s="628"/>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50">
        <v>8</v>
      </c>
      <c r="B51" s="220" t="s">
        <v>109</v>
      </c>
      <c r="C51" s="637" t="s">
        <v>110</v>
      </c>
      <c r="D51" s="637"/>
      <c r="E51" s="637" t="s">
        <v>49</v>
      </c>
      <c r="F51" s="637"/>
      <c r="H51" s="598" t="s">
        <v>111</v>
      </c>
      <c r="K51" s="181"/>
      <c r="L51" s="181"/>
      <c r="M51" s="181"/>
      <c r="N51" s="181"/>
      <c r="O51" s="181"/>
      <c r="P51" s="181"/>
      <c r="Q51" s="181"/>
      <c r="R51" s="181"/>
      <c r="S51" s="181"/>
    </row>
    <row r="52" spans="1:19" s="194" customFormat="1" ht="24" customHeight="1">
      <c r="A52" s="651"/>
      <c r="B52" s="221" t="s">
        <v>112</v>
      </c>
      <c r="C52" s="613">
        <f>IFERROR(ROUNDDOWN(F42/I37*1/365,3),0)</f>
        <v>0</v>
      </c>
      <c r="D52" s="613"/>
      <c r="E52" s="614">
        <f>ROUNDDOWN(C52*I37,0)</f>
        <v>0</v>
      </c>
      <c r="F52" s="614"/>
      <c r="G52" s="194" t="s">
        <v>113</v>
      </c>
      <c r="H52" s="638"/>
      <c r="I52" s="198" t="s">
        <v>118</v>
      </c>
      <c r="K52" s="181"/>
      <c r="L52" s="181"/>
      <c r="M52" s="181"/>
      <c r="N52" s="181"/>
      <c r="O52" s="181"/>
      <c r="P52" s="181"/>
      <c r="Q52" s="181"/>
      <c r="R52" s="181"/>
      <c r="S52" s="181"/>
    </row>
    <row r="53" spans="1:19" s="194" customFormat="1" ht="24" customHeight="1">
      <c r="A53" s="652"/>
      <c r="B53" s="221" t="s">
        <v>114</v>
      </c>
      <c r="C53" s="613">
        <f>IFERROR(ROUNDDOWN(F43/I38*1/365,3),0)</f>
        <v>0</v>
      </c>
      <c r="D53" s="613"/>
      <c r="E53" s="614">
        <f>ROUNDDOWN(C53*I38,0)</f>
        <v>0</v>
      </c>
      <c r="F53" s="614"/>
      <c r="G53" s="194" t="s">
        <v>113</v>
      </c>
      <c r="H53" s="105" t="s">
        <v>115</v>
      </c>
      <c r="I53" s="198" t="s">
        <v>119</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94">
        <v>9</v>
      </c>
      <c r="B55" s="647" t="s">
        <v>157</v>
      </c>
      <c r="C55" s="222" t="s">
        <v>50</v>
      </c>
      <c r="D55" s="223" t="s">
        <v>156</v>
      </c>
      <c r="E55" s="222" t="s">
        <v>51</v>
      </c>
      <c r="G55" s="194"/>
      <c r="H55" s="194"/>
    </row>
    <row r="56" spans="1:19" ht="25.5" customHeight="1">
      <c r="A56" s="594"/>
      <c r="B56" s="647"/>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94">
        <v>10</v>
      </c>
      <c r="B58" s="647" t="s">
        <v>158</v>
      </c>
      <c r="C58" s="222" t="s">
        <v>50</v>
      </c>
      <c r="D58" s="223" t="s">
        <v>156</v>
      </c>
      <c r="E58" s="222" t="s">
        <v>51</v>
      </c>
      <c r="G58" s="194"/>
      <c r="H58" s="194"/>
      <c r="I58" s="194"/>
    </row>
    <row r="59" spans="1:19" ht="25.5" customHeight="1">
      <c r="A59" s="594"/>
      <c r="B59" s="647"/>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182">
        <v>11</v>
      </c>
      <c r="B61" s="226" t="s">
        <v>96</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52</v>
      </c>
      <c r="C63" s="629">
        <f>(E56+E59)*D61</f>
        <v>0</v>
      </c>
      <c r="D63" s="630"/>
      <c r="E63" s="194"/>
      <c r="F63" s="231"/>
      <c r="G63" s="205"/>
      <c r="H63" s="194"/>
      <c r="I63" s="194"/>
    </row>
    <row r="65" ht="24.75" customHeight="1"/>
  </sheetData>
  <sheetProtection sheet="1" selectLockedCells="1"/>
  <dataConsolidate/>
  <mergeCells count="81">
    <mergeCell ref="A7:A11"/>
    <mergeCell ref="C7:C8"/>
    <mergeCell ref="D7:D8"/>
    <mergeCell ref="E7:E8"/>
    <mergeCell ref="B16:B18"/>
    <mergeCell ref="B7:B8"/>
    <mergeCell ref="A12:I12"/>
    <mergeCell ref="G7:G8"/>
    <mergeCell ref="H7:H8"/>
    <mergeCell ref="A14:I14"/>
    <mergeCell ref="A13:I13"/>
    <mergeCell ref="D16:D17"/>
    <mergeCell ref="C16:C17"/>
    <mergeCell ref="K9:L10"/>
    <mergeCell ref="K11:L11"/>
    <mergeCell ref="K15:L17"/>
    <mergeCell ref="E16:E17"/>
    <mergeCell ref="F16:F17"/>
    <mergeCell ref="H16:H17"/>
    <mergeCell ref="A58:A59"/>
    <mergeCell ref="B58:B59"/>
    <mergeCell ref="F35:F36"/>
    <mergeCell ref="A44:I48"/>
    <mergeCell ref="A55:A56"/>
    <mergeCell ref="B55:B56"/>
    <mergeCell ref="G35:G36"/>
    <mergeCell ref="H35:H36"/>
    <mergeCell ref="A41:A43"/>
    <mergeCell ref="A35:A38"/>
    <mergeCell ref="C35:C36"/>
    <mergeCell ref="D35:D36"/>
    <mergeCell ref="E35:E36"/>
    <mergeCell ref="B35:B36"/>
    <mergeCell ref="A51:A53"/>
    <mergeCell ref="C51:D51"/>
    <mergeCell ref="A3:A5"/>
    <mergeCell ref="C4:D4"/>
    <mergeCell ref="C5:D5"/>
    <mergeCell ref="C2:F2"/>
    <mergeCell ref="C3:F3"/>
    <mergeCell ref="C63:D63"/>
    <mergeCell ref="G2:I2"/>
    <mergeCell ref="G3:I3"/>
    <mergeCell ref="D28:D29"/>
    <mergeCell ref="E28:E29"/>
    <mergeCell ref="F28:F29"/>
    <mergeCell ref="G28:G29"/>
    <mergeCell ref="H28:H29"/>
    <mergeCell ref="D20:D21"/>
    <mergeCell ref="E20:E21"/>
    <mergeCell ref="F7:F8"/>
    <mergeCell ref="E51:F51"/>
    <mergeCell ref="H51:H52"/>
    <mergeCell ref="P15:P16"/>
    <mergeCell ref="P24:Q26"/>
    <mergeCell ref="P27:Q27"/>
    <mergeCell ref="C53:D53"/>
    <mergeCell ref="E53:F53"/>
    <mergeCell ref="E52:F52"/>
    <mergeCell ref="K24:L27"/>
    <mergeCell ref="C52:D52"/>
    <mergeCell ref="Q41:R41"/>
    <mergeCell ref="R15:R16"/>
    <mergeCell ref="M15:M16"/>
    <mergeCell ref="Q15:Q16"/>
    <mergeCell ref="N15:N16"/>
    <mergeCell ref="O15:O16"/>
    <mergeCell ref="C28:C29"/>
    <mergeCell ref="A49:I49"/>
    <mergeCell ref="A28:A30"/>
    <mergeCell ref="K18:K19"/>
    <mergeCell ref="G16:G17"/>
    <mergeCell ref="A16:A18"/>
    <mergeCell ref="A25:A26"/>
    <mergeCell ref="B25:B26"/>
    <mergeCell ref="G20:G21"/>
    <mergeCell ref="A20:A22"/>
    <mergeCell ref="B20:B22"/>
    <mergeCell ref="C20:C21"/>
    <mergeCell ref="F20:F21"/>
    <mergeCell ref="B28:B30"/>
  </mergeCells>
  <phoneticPr fontId="1"/>
  <conditionalFormatting sqref="I33">
    <cfRule type="expression" dxfId="69" priority="11">
      <formula>$I$33&lt;0</formula>
    </cfRule>
  </conditionalFormatting>
  <conditionalFormatting sqref="C52:F52">
    <cfRule type="expression" dxfId="68" priority="9">
      <formula>OR($I$37=$I$38,$H$53="Ａ")</formula>
    </cfRule>
  </conditionalFormatting>
  <conditionalFormatting sqref="C53:F53">
    <cfRule type="expression" dxfId="67" priority="8">
      <formula>AND($I$37&lt;&gt;$I$38,$H$53="Ｂ")</formula>
    </cfRule>
  </conditionalFormatting>
  <conditionalFormatting sqref="G52">
    <cfRule type="expression" dxfId="66" priority="7">
      <formula>AND($I$37&lt;&gt;$I$38,$H$53="Ｂ")</formula>
    </cfRule>
  </conditionalFormatting>
  <conditionalFormatting sqref="G53">
    <cfRule type="expression" dxfId="65" priority="6">
      <formula>OR($I$37=$I$38,$H$53="Ａ")</formula>
    </cfRule>
  </conditionalFormatting>
  <conditionalFormatting sqref="H51:H53">
    <cfRule type="expression" dxfId="64" priority="5">
      <formula>$I$37=$I$38</formula>
    </cfRule>
  </conditionalFormatting>
  <conditionalFormatting sqref="I34">
    <cfRule type="expression" dxfId="63" priority="16">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81" customWidth="1"/>
    <col min="2" max="2" width="27.33203125" style="181" customWidth="1"/>
    <col min="3" max="8" width="10.77734375" style="181" customWidth="1"/>
    <col min="9" max="9" width="16.44140625" style="181" customWidth="1"/>
    <col min="10" max="12" width="9" style="181" hidden="1" customWidth="1"/>
    <col min="13" max="20" width="11.6640625" style="181" hidden="1" customWidth="1"/>
    <col min="21" max="21" width="11.6640625" style="181" customWidth="1"/>
    <col min="22" max="16384" width="9" style="181"/>
  </cols>
  <sheetData>
    <row r="1" spans="1:23" ht="34.5" customHeight="1">
      <c r="A1" s="180" t="s">
        <v>45</v>
      </c>
    </row>
    <row r="2" spans="1:23" ht="15" customHeight="1">
      <c r="A2" s="240" t="s">
        <v>28</v>
      </c>
      <c r="B2" s="240" t="s">
        <v>138</v>
      </c>
      <c r="C2" s="642" t="s">
        <v>30</v>
      </c>
      <c r="D2" s="643"/>
      <c r="E2" s="643"/>
      <c r="F2" s="599"/>
      <c r="G2" s="594" t="s">
        <v>128</v>
      </c>
      <c r="H2" s="594"/>
      <c r="I2" s="594"/>
      <c r="K2" s="168"/>
      <c r="L2" s="168"/>
      <c r="M2" s="169"/>
      <c r="N2" s="169"/>
      <c r="O2" s="169"/>
      <c r="P2" s="169"/>
      <c r="Q2" s="168"/>
      <c r="R2" s="168"/>
      <c r="S2" s="169"/>
      <c r="T2" s="169"/>
      <c r="U2" s="169"/>
      <c r="V2" s="169"/>
      <c r="W2" s="168"/>
    </row>
    <row r="3" spans="1:23" ht="26.25" customHeight="1">
      <c r="A3" s="639" t="s">
        <v>77</v>
      </c>
      <c r="B3" s="245"/>
      <c r="C3" s="671"/>
      <c r="D3" s="672"/>
      <c r="E3" s="672"/>
      <c r="F3" s="673"/>
      <c r="G3" s="641"/>
      <c r="H3" s="641"/>
      <c r="I3" s="641"/>
    </row>
    <row r="4" spans="1:23" ht="15" customHeight="1">
      <c r="A4" s="639"/>
      <c r="B4" s="240" t="s">
        <v>33</v>
      </c>
      <c r="C4" s="640" t="s">
        <v>58</v>
      </c>
      <c r="D4" s="640"/>
      <c r="K4" s="168"/>
      <c r="L4" s="168"/>
      <c r="M4" s="169"/>
      <c r="N4" s="169"/>
      <c r="O4" s="169"/>
      <c r="P4" s="169"/>
      <c r="Q4" s="168"/>
      <c r="R4" s="168"/>
      <c r="S4" s="169"/>
      <c r="T4" s="169"/>
      <c r="U4" s="169"/>
      <c r="V4" s="169"/>
      <c r="W4" s="168"/>
    </row>
    <row r="5" spans="1:23" ht="26.25" customHeight="1">
      <c r="A5" s="639"/>
      <c r="B5" s="245"/>
      <c r="C5" s="641"/>
      <c r="D5" s="641"/>
      <c r="K5" s="168"/>
      <c r="L5" s="168"/>
      <c r="M5" s="169"/>
      <c r="N5" s="169"/>
      <c r="O5" s="169"/>
      <c r="P5" s="169"/>
    </row>
    <row r="6" spans="1:23" ht="18" thickBot="1"/>
    <row r="7" spans="1:23" ht="14.1" customHeight="1" thickBot="1">
      <c r="A7" s="594">
        <v>1</v>
      </c>
      <c r="B7" s="666" t="s">
        <v>139</v>
      </c>
      <c r="C7" s="601" t="s">
        <v>14</v>
      </c>
      <c r="D7" s="632" t="s">
        <v>15</v>
      </c>
      <c r="E7" s="634" t="s">
        <v>16</v>
      </c>
      <c r="F7" s="603" t="s">
        <v>18</v>
      </c>
      <c r="G7" s="670" t="s">
        <v>17</v>
      </c>
      <c r="H7" s="635" t="s">
        <v>46</v>
      </c>
      <c r="I7" s="184"/>
    </row>
    <row r="8" spans="1:23" ht="14.1" customHeight="1" thickBot="1">
      <c r="A8" s="594"/>
      <c r="B8" s="667"/>
      <c r="C8" s="602"/>
      <c r="D8" s="633"/>
      <c r="E8" s="634"/>
      <c r="F8" s="604"/>
      <c r="G8" s="597"/>
      <c r="H8" s="636"/>
      <c r="I8" s="185" t="s">
        <v>141</v>
      </c>
      <c r="K8" s="181" t="s">
        <v>206</v>
      </c>
    </row>
    <row r="9" spans="1:23" ht="24" customHeight="1">
      <c r="A9" s="594"/>
      <c r="B9" s="186" t="s">
        <v>106</v>
      </c>
      <c r="C9" s="115"/>
      <c r="D9" s="116"/>
      <c r="E9" s="117"/>
      <c r="F9" s="118"/>
      <c r="G9" s="119"/>
      <c r="H9" s="187">
        <f>SUM(C9:G9)</f>
        <v>0</v>
      </c>
      <c r="I9" s="188">
        <f>SUM(C9,D9,F9)</f>
        <v>0</v>
      </c>
      <c r="K9" s="655" t="s">
        <v>145</v>
      </c>
      <c r="L9" s="656"/>
    </row>
    <row r="10" spans="1:23" ht="24" customHeight="1" thickBot="1">
      <c r="A10" s="594"/>
      <c r="B10" s="189" t="s">
        <v>140</v>
      </c>
      <c r="C10" s="120"/>
      <c r="D10" s="121"/>
      <c r="E10" s="122"/>
      <c r="F10" s="123"/>
      <c r="G10" s="124"/>
      <c r="H10" s="190">
        <f>SUM(C10:G10)</f>
        <v>0</v>
      </c>
      <c r="I10" s="191">
        <f>SUM(C10,D10,F10)</f>
        <v>0</v>
      </c>
      <c r="K10" s="657"/>
      <c r="L10" s="658"/>
    </row>
    <row r="11" spans="1:23" ht="24" customHeight="1" thickTop="1" thickBot="1">
      <c r="A11" s="594"/>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59" t="str">
        <f>IF(I9&lt;I10,"①","②")</f>
        <v>②</v>
      </c>
      <c r="L11" s="660"/>
    </row>
    <row r="12" spans="1:23" s="194" customFormat="1" ht="54" customHeight="1">
      <c r="A12" s="668" t="s">
        <v>142</v>
      </c>
      <c r="B12" s="669"/>
      <c r="C12" s="669"/>
      <c r="D12" s="669"/>
      <c r="E12" s="669"/>
      <c r="F12" s="669"/>
      <c r="G12" s="669"/>
      <c r="H12" s="669"/>
      <c r="I12" s="669"/>
      <c r="N12" s="181"/>
      <c r="O12" s="181"/>
      <c r="P12" s="181"/>
      <c r="Q12" s="181"/>
      <c r="R12" s="181"/>
    </row>
    <row r="13" spans="1:23" s="194" customFormat="1">
      <c r="A13" s="669" t="s">
        <v>143</v>
      </c>
      <c r="B13" s="669"/>
      <c r="C13" s="669"/>
      <c r="D13" s="669"/>
      <c r="E13" s="669"/>
      <c r="F13" s="669"/>
      <c r="G13" s="669"/>
      <c r="H13" s="669"/>
      <c r="I13" s="669"/>
      <c r="K13" s="181"/>
      <c r="L13" s="181"/>
      <c r="M13" s="181"/>
      <c r="N13" s="181"/>
      <c r="O13" s="181"/>
      <c r="P13" s="181"/>
      <c r="Q13" s="181"/>
      <c r="R13" s="181"/>
      <c r="S13" s="233"/>
    </row>
    <row r="14" spans="1:23" s="194" customFormat="1" ht="18" thickBot="1">
      <c r="A14" s="669" t="s">
        <v>144</v>
      </c>
      <c r="B14" s="669"/>
      <c r="C14" s="669"/>
      <c r="D14" s="669"/>
      <c r="E14" s="669"/>
      <c r="F14" s="669"/>
      <c r="G14" s="669"/>
      <c r="H14" s="669"/>
      <c r="I14" s="669"/>
      <c r="K14" s="181" t="s">
        <v>186</v>
      </c>
      <c r="L14" s="181"/>
      <c r="N14" s="181"/>
      <c r="O14" s="181"/>
      <c r="P14" s="181"/>
      <c r="Q14" s="181"/>
      <c r="R14" s="181"/>
      <c r="S14" s="232"/>
    </row>
    <row r="15" spans="1:23" ht="14.1" customHeight="1" thickBot="1">
      <c r="A15" s="194"/>
      <c r="B15" s="194"/>
      <c r="C15" s="194"/>
      <c r="D15" s="194"/>
      <c r="E15" s="194"/>
      <c r="F15" s="194"/>
      <c r="G15" s="194"/>
      <c r="H15" s="194"/>
      <c r="I15" s="194"/>
      <c r="K15" s="661" t="s">
        <v>180</v>
      </c>
      <c r="L15" s="662"/>
      <c r="M15" s="624" t="s">
        <v>14</v>
      </c>
      <c r="N15" s="624" t="s">
        <v>15</v>
      </c>
      <c r="O15" s="624" t="s">
        <v>16</v>
      </c>
      <c r="P15" s="605" t="s">
        <v>18</v>
      </c>
      <c r="Q15" s="626" t="s">
        <v>74</v>
      </c>
      <c r="R15" s="623" t="s">
        <v>46</v>
      </c>
      <c r="S15" s="130"/>
    </row>
    <row r="16" spans="1:23" ht="14.1" customHeight="1" thickBot="1">
      <c r="A16" s="594">
        <v>2</v>
      </c>
      <c r="B16" s="600" t="s">
        <v>75</v>
      </c>
      <c r="C16" s="601" t="s">
        <v>14</v>
      </c>
      <c r="D16" s="632" t="s">
        <v>15</v>
      </c>
      <c r="E16" s="634" t="s">
        <v>16</v>
      </c>
      <c r="F16" s="603" t="s">
        <v>18</v>
      </c>
      <c r="G16" s="597" t="s">
        <v>74</v>
      </c>
      <c r="H16" s="635" t="s">
        <v>46</v>
      </c>
      <c r="I16" s="184"/>
      <c r="K16" s="663"/>
      <c r="L16" s="664"/>
      <c r="M16" s="625"/>
      <c r="N16" s="625"/>
      <c r="O16" s="625"/>
      <c r="P16" s="606"/>
      <c r="Q16" s="627"/>
      <c r="R16" s="623"/>
      <c r="S16" s="131" t="s">
        <v>146</v>
      </c>
    </row>
    <row r="17" spans="1:19" ht="14.1" customHeight="1">
      <c r="A17" s="594"/>
      <c r="B17" s="600"/>
      <c r="C17" s="602"/>
      <c r="D17" s="633"/>
      <c r="E17" s="634"/>
      <c r="F17" s="604"/>
      <c r="G17" s="597"/>
      <c r="H17" s="636"/>
      <c r="I17" s="185" t="s">
        <v>47</v>
      </c>
      <c r="K17" s="665"/>
      <c r="L17" s="627"/>
      <c r="M17" s="132">
        <f>C18-C11</f>
        <v>0</v>
      </c>
      <c r="N17" s="132">
        <f>D18-D11</f>
        <v>0</v>
      </c>
      <c r="O17" s="132">
        <f>E18-E11</f>
        <v>0</v>
      </c>
      <c r="P17" s="133">
        <f>F18-F11</f>
        <v>0</v>
      </c>
      <c r="Q17" s="134">
        <f t="shared" ref="Q17" si="0">G18-G11</f>
        <v>0</v>
      </c>
      <c r="R17" s="135">
        <f>H18-H11</f>
        <v>0</v>
      </c>
      <c r="S17" s="132">
        <f>I18-I11</f>
        <v>0</v>
      </c>
    </row>
    <row r="18" spans="1:19" ht="24" customHeight="1" thickBot="1">
      <c r="A18" s="594"/>
      <c r="B18" s="600"/>
      <c r="C18" s="126"/>
      <c r="D18" s="127"/>
      <c r="E18" s="128"/>
      <c r="F18" s="129"/>
      <c r="G18" s="195">
        <v>0</v>
      </c>
      <c r="H18" s="196">
        <f>SUM(C18:G18)</f>
        <v>0</v>
      </c>
      <c r="I18" s="197">
        <f>SUM(C18,D18,F18)</f>
        <v>0</v>
      </c>
      <c r="K18" s="595" t="s">
        <v>181</v>
      </c>
      <c r="L18" s="170" t="s">
        <v>182</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596"/>
      <c r="L19" s="246" t="s">
        <v>183</v>
      </c>
      <c r="M19" s="249">
        <f>IF(M17&lt;0,M17*-1,0)</f>
        <v>0</v>
      </c>
      <c r="N19" s="249">
        <f t="shared" ref="N19:P19" si="1">IF(N17&lt;0,N17*-1,0)</f>
        <v>0</v>
      </c>
      <c r="O19" s="249">
        <f t="shared" si="1"/>
        <v>0</v>
      </c>
      <c r="P19" s="250">
        <f t="shared" si="1"/>
        <v>0</v>
      </c>
      <c r="Q19" s="174"/>
      <c r="R19" s="172"/>
      <c r="S19" s="178">
        <f>IF(S17&lt;0,S17*-1,0)</f>
        <v>0</v>
      </c>
    </row>
    <row r="20" spans="1:19" ht="14.1" customHeight="1">
      <c r="A20" s="594">
        <v>3</v>
      </c>
      <c r="B20" s="600" t="s">
        <v>195</v>
      </c>
      <c r="C20" s="601" t="s">
        <v>14</v>
      </c>
      <c r="D20" s="632" t="s">
        <v>15</v>
      </c>
      <c r="E20" s="634" t="s">
        <v>16</v>
      </c>
      <c r="F20" s="603" t="s">
        <v>18</v>
      </c>
      <c r="G20" s="599" t="s">
        <v>57</v>
      </c>
      <c r="H20" s="194"/>
      <c r="I20" s="194"/>
      <c r="Q20" s="201"/>
    </row>
    <row r="21" spans="1:19" ht="14.1" customHeight="1">
      <c r="A21" s="594"/>
      <c r="B21" s="600"/>
      <c r="C21" s="602"/>
      <c r="D21" s="633"/>
      <c r="E21" s="634"/>
      <c r="F21" s="604"/>
      <c r="G21" s="599"/>
      <c r="H21" s="194"/>
      <c r="I21" s="194"/>
      <c r="K21" s="176"/>
      <c r="L21" s="176"/>
      <c r="M21" s="176"/>
      <c r="N21" s="176"/>
      <c r="O21" s="176"/>
      <c r="P21" s="176"/>
      <c r="Q21" s="202"/>
      <c r="R21" s="176"/>
      <c r="S21" s="176"/>
    </row>
    <row r="22" spans="1:19" ht="24" customHeight="1" thickBot="1">
      <c r="A22" s="594"/>
      <c r="B22" s="600"/>
      <c r="C22" s="126"/>
      <c r="D22" s="127"/>
      <c r="E22" s="128"/>
      <c r="F22" s="129"/>
      <c r="G22" s="195">
        <f>SUM(C22,D22,F22)</f>
        <v>0</v>
      </c>
      <c r="H22" s="194"/>
      <c r="I22" s="194"/>
    </row>
    <row r="23" spans="1:19" ht="18.75" customHeight="1" thickBot="1">
      <c r="A23" s="203" t="s">
        <v>147</v>
      </c>
      <c r="B23" s="204"/>
      <c r="C23" s="205"/>
      <c r="D23" s="205"/>
      <c r="E23" s="205"/>
      <c r="F23" s="205"/>
      <c r="G23" s="205"/>
      <c r="H23" s="194"/>
      <c r="I23" s="194"/>
      <c r="K23" s="181" t="s">
        <v>202</v>
      </c>
      <c r="P23" s="181" t="s">
        <v>203</v>
      </c>
    </row>
    <row r="24" spans="1:19" ht="14.1" customHeight="1">
      <c r="A24" s="194"/>
      <c r="B24" s="194"/>
      <c r="C24" s="194"/>
      <c r="D24" s="194"/>
      <c r="E24" s="194"/>
      <c r="F24" s="194"/>
      <c r="G24" s="194"/>
      <c r="H24" s="194"/>
      <c r="I24" s="194"/>
      <c r="K24" s="615" t="s">
        <v>166</v>
      </c>
      <c r="L24" s="616"/>
      <c r="M24" s="145" t="s">
        <v>199</v>
      </c>
      <c r="N24" s="146" t="s">
        <v>200</v>
      </c>
      <c r="O24" s="164" t="s">
        <v>196</v>
      </c>
      <c r="P24" s="607" t="s">
        <v>167</v>
      </c>
      <c r="Q24" s="608"/>
      <c r="R24" s="147"/>
      <c r="S24" s="148"/>
    </row>
    <row r="25" spans="1:19" ht="21.75" customHeight="1">
      <c r="A25" s="594">
        <v>4</v>
      </c>
      <c r="B25" s="598" t="s">
        <v>107</v>
      </c>
      <c r="C25" s="243" t="s">
        <v>16</v>
      </c>
      <c r="D25" s="243" t="s">
        <v>48</v>
      </c>
      <c r="E25" s="243" t="s">
        <v>46</v>
      </c>
      <c r="F25" s="194"/>
      <c r="G25" s="194"/>
      <c r="H25" s="194"/>
      <c r="I25" s="194"/>
      <c r="K25" s="617"/>
      <c r="L25" s="618"/>
      <c r="M25" s="149" t="s">
        <v>168</v>
      </c>
      <c r="N25" s="150" t="s">
        <v>169</v>
      </c>
      <c r="O25" s="151" t="s">
        <v>170</v>
      </c>
      <c r="P25" s="609"/>
      <c r="Q25" s="610"/>
      <c r="R25" s="152" t="s">
        <v>171</v>
      </c>
      <c r="S25" s="153" t="s">
        <v>172</v>
      </c>
    </row>
    <row r="26" spans="1:19" ht="25.5" customHeight="1" thickBot="1">
      <c r="A26" s="594"/>
      <c r="B26" s="598"/>
      <c r="C26" s="207">
        <f>IF(E11&lt;E18,P27,0)</f>
        <v>0</v>
      </c>
      <c r="D26" s="136"/>
      <c r="E26" s="207">
        <f>SUM(C26:D26)</f>
        <v>0</v>
      </c>
      <c r="F26" s="208"/>
      <c r="G26" s="194"/>
      <c r="H26" s="194"/>
      <c r="I26" s="194"/>
      <c r="K26" s="617"/>
      <c r="L26" s="618"/>
      <c r="M26" s="154" t="s">
        <v>197</v>
      </c>
      <c r="N26" s="155" t="s">
        <v>198</v>
      </c>
      <c r="O26" s="156" t="s">
        <v>175</v>
      </c>
      <c r="P26" s="609"/>
      <c r="Q26" s="610"/>
      <c r="R26" s="157" t="s">
        <v>173</v>
      </c>
      <c r="S26" s="158" t="s">
        <v>174</v>
      </c>
    </row>
    <row r="27" spans="1:19" ht="14.1" customHeight="1" thickBot="1">
      <c r="A27" s="194"/>
      <c r="B27" s="194"/>
      <c r="C27" s="194"/>
      <c r="D27" s="194"/>
      <c r="E27" s="194"/>
      <c r="F27" s="194"/>
      <c r="G27" s="194"/>
      <c r="H27" s="194"/>
      <c r="I27" s="194"/>
      <c r="K27" s="619"/>
      <c r="L27" s="620"/>
      <c r="M27" s="159">
        <f>I11-I18</f>
        <v>0</v>
      </c>
      <c r="N27" s="160">
        <f>G22</f>
        <v>0</v>
      </c>
      <c r="O27" s="161">
        <f>IF(M27&gt;N27,M27-N27,0)</f>
        <v>0</v>
      </c>
      <c r="P27" s="611">
        <f>MIN(R27:S27)</f>
        <v>0</v>
      </c>
      <c r="Q27" s="612"/>
      <c r="R27" s="162">
        <f>O27-D26</f>
        <v>0</v>
      </c>
      <c r="S27" s="163">
        <f>E18+E22-E11</f>
        <v>0</v>
      </c>
    </row>
    <row r="28" spans="1:19" ht="14.1" customHeight="1" thickBot="1">
      <c r="A28" s="594">
        <v>5</v>
      </c>
      <c r="B28" s="600" t="s">
        <v>148</v>
      </c>
      <c r="C28" s="601" t="s">
        <v>14</v>
      </c>
      <c r="D28" s="632" t="s">
        <v>15</v>
      </c>
      <c r="E28" s="634" t="s">
        <v>16</v>
      </c>
      <c r="F28" s="603" t="s">
        <v>18</v>
      </c>
      <c r="G28" s="597" t="s">
        <v>17</v>
      </c>
      <c r="H28" s="635" t="s">
        <v>46</v>
      </c>
      <c r="I28" s="184"/>
    </row>
    <row r="29" spans="1:19" ht="14.1" customHeight="1">
      <c r="A29" s="594"/>
      <c r="B29" s="600"/>
      <c r="C29" s="602"/>
      <c r="D29" s="633"/>
      <c r="E29" s="634"/>
      <c r="F29" s="604"/>
      <c r="G29" s="597"/>
      <c r="H29" s="636"/>
      <c r="I29" s="185" t="s">
        <v>47</v>
      </c>
    </row>
    <row r="30" spans="1:19" ht="24" customHeight="1" thickBot="1">
      <c r="A30" s="594"/>
      <c r="B30" s="600"/>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 customHeight="1">
      <c r="A32" s="194"/>
      <c r="B32" s="194"/>
      <c r="C32" s="194"/>
      <c r="D32" s="194"/>
      <c r="F32" s="165" t="s">
        <v>178</v>
      </c>
      <c r="G32" s="235" t="s">
        <v>190</v>
      </c>
      <c r="H32" s="251" t="s">
        <v>201</v>
      </c>
      <c r="I32" s="166" t="s">
        <v>179</v>
      </c>
    </row>
    <row r="33" spans="1:19" ht="24.9"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184</v>
      </c>
    </row>
    <row r="35" spans="1:19" ht="14.1" customHeight="1" thickBot="1">
      <c r="A35" s="594">
        <v>6</v>
      </c>
      <c r="B35" s="653" t="s">
        <v>149</v>
      </c>
      <c r="C35" s="601" t="s">
        <v>14</v>
      </c>
      <c r="D35" s="632" t="s">
        <v>15</v>
      </c>
      <c r="E35" s="634" t="s">
        <v>16</v>
      </c>
      <c r="F35" s="603" t="s">
        <v>18</v>
      </c>
      <c r="G35" s="597" t="s">
        <v>74</v>
      </c>
      <c r="H35" s="635" t="s">
        <v>46</v>
      </c>
      <c r="I35" s="184"/>
    </row>
    <row r="36" spans="1:19" ht="14.1" customHeight="1">
      <c r="A36" s="594"/>
      <c r="B36" s="654"/>
      <c r="C36" s="602"/>
      <c r="D36" s="633"/>
      <c r="E36" s="634"/>
      <c r="F36" s="604"/>
      <c r="G36" s="597"/>
      <c r="H36" s="636"/>
      <c r="I36" s="185" t="s">
        <v>47</v>
      </c>
    </row>
    <row r="37" spans="1:19" ht="24" customHeight="1">
      <c r="A37" s="594"/>
      <c r="B37" s="213" t="s">
        <v>106</v>
      </c>
      <c r="C37" s="106"/>
      <c r="D37" s="107"/>
      <c r="E37" s="128"/>
      <c r="F37" s="108"/>
      <c r="G37" s="109"/>
      <c r="H37" s="196">
        <f>SUM(C37:G37)</f>
        <v>0</v>
      </c>
      <c r="I37" s="214">
        <f>SUM(C37,D37,F37)</f>
        <v>0</v>
      </c>
    </row>
    <row r="38" spans="1:19" ht="24" customHeight="1" thickBot="1">
      <c r="A38" s="594"/>
      <c r="B38" s="213" t="s">
        <v>150</v>
      </c>
      <c r="C38" s="126"/>
      <c r="D38" s="127"/>
      <c r="E38" s="128"/>
      <c r="F38" s="129"/>
      <c r="G38" s="109"/>
      <c r="H38" s="196">
        <f>SUM(C38:G38)</f>
        <v>0</v>
      </c>
      <c r="I38" s="212">
        <f>SUM(C38,D38,F38)</f>
        <v>0</v>
      </c>
    </row>
    <row r="39" spans="1:19" ht="18.75" customHeight="1">
      <c r="A39" s="203" t="s">
        <v>151</v>
      </c>
      <c r="B39" s="204"/>
      <c r="C39" s="205"/>
      <c r="D39" s="205"/>
      <c r="E39" s="205"/>
      <c r="F39" s="205"/>
      <c r="G39" s="205"/>
      <c r="H39" s="194"/>
      <c r="I39" s="194"/>
      <c r="M39" s="181" t="s">
        <v>204</v>
      </c>
    </row>
    <row r="40" spans="1:19" ht="14.1" customHeight="1" thickBot="1">
      <c r="A40" s="194"/>
      <c r="B40" s="194"/>
      <c r="C40" s="194"/>
      <c r="D40" s="194"/>
      <c r="E40" s="194"/>
      <c r="F40" s="194"/>
      <c r="G40" s="194"/>
      <c r="H40" s="194"/>
      <c r="I40" s="194"/>
      <c r="M40" s="181" t="s">
        <v>187</v>
      </c>
      <c r="N40" s="181" t="s">
        <v>205</v>
      </c>
      <c r="Q40" s="181" t="s">
        <v>205</v>
      </c>
    </row>
    <row r="41" spans="1:19" ht="33" customHeight="1">
      <c r="A41" s="650">
        <v>7</v>
      </c>
      <c r="B41" s="241" t="s">
        <v>108</v>
      </c>
      <c r="C41" s="243" t="s">
        <v>14</v>
      </c>
      <c r="D41" s="243" t="s">
        <v>15</v>
      </c>
      <c r="E41" s="243" t="s">
        <v>18</v>
      </c>
      <c r="F41" s="243" t="s">
        <v>46</v>
      </c>
      <c r="G41" s="194"/>
      <c r="H41" s="194"/>
      <c r="I41" s="194"/>
      <c r="M41" s="234" t="s">
        <v>188</v>
      </c>
      <c r="N41" s="144" t="s">
        <v>189</v>
      </c>
      <c r="Q41" s="621" t="s">
        <v>159</v>
      </c>
      <c r="R41" s="622"/>
      <c r="S41" s="138" t="s">
        <v>160</v>
      </c>
    </row>
    <row r="42" spans="1:19" ht="23.25" customHeight="1">
      <c r="A42" s="651"/>
      <c r="B42" s="216" t="s">
        <v>152</v>
      </c>
      <c r="C42" s="137"/>
      <c r="D42" s="137"/>
      <c r="E42" s="137"/>
      <c r="F42" s="217">
        <f>SUM(C42:E42)</f>
        <v>0</v>
      </c>
      <c r="G42" s="194"/>
      <c r="H42" s="194"/>
      <c r="I42" s="194"/>
      <c r="M42" s="218">
        <f>IF(AND(I37&lt;&gt;I38,H53="Ｂ"),E53,E52)</f>
        <v>0</v>
      </c>
      <c r="N42" s="219">
        <f>IF(AND(I37&lt;&gt;I38,H53="Ｂ"),C53,C52)</f>
        <v>0</v>
      </c>
      <c r="Q42" s="139">
        <v>0</v>
      </c>
      <c r="R42" s="140" t="s">
        <v>161</v>
      </c>
      <c r="S42" s="133">
        <v>1140</v>
      </c>
    </row>
    <row r="43" spans="1:19" ht="23.25" customHeight="1">
      <c r="A43" s="652"/>
      <c r="B43" s="216" t="s">
        <v>153</v>
      </c>
      <c r="C43" s="137"/>
      <c r="D43" s="137"/>
      <c r="E43" s="137"/>
      <c r="F43" s="217">
        <f>SUM(C43:E43)</f>
        <v>0</v>
      </c>
      <c r="G43" s="194"/>
      <c r="H43" s="194"/>
      <c r="I43" s="194"/>
      <c r="Q43" s="139">
        <v>0.5</v>
      </c>
      <c r="R43" s="140" t="s">
        <v>162</v>
      </c>
      <c r="S43" s="133">
        <v>1368</v>
      </c>
    </row>
    <row r="44" spans="1:19" ht="23.25" customHeight="1">
      <c r="A44" s="648" t="s">
        <v>154</v>
      </c>
      <c r="B44" s="649"/>
      <c r="C44" s="649"/>
      <c r="D44" s="649"/>
      <c r="E44" s="649"/>
      <c r="F44" s="649"/>
      <c r="G44" s="649"/>
      <c r="H44" s="649"/>
      <c r="I44" s="649"/>
      <c r="Q44" s="139">
        <v>0.6</v>
      </c>
      <c r="R44" s="140" t="s">
        <v>163</v>
      </c>
      <c r="S44" s="133">
        <v>1596</v>
      </c>
    </row>
    <row r="45" spans="1:19" ht="23.25" customHeight="1">
      <c r="A45" s="649"/>
      <c r="B45" s="649"/>
      <c r="C45" s="649"/>
      <c r="D45" s="649"/>
      <c r="E45" s="649"/>
      <c r="F45" s="649"/>
      <c r="G45" s="649"/>
      <c r="H45" s="649"/>
      <c r="I45" s="649"/>
      <c r="Q45" s="139">
        <v>0.7</v>
      </c>
      <c r="R45" s="140" t="s">
        <v>164</v>
      </c>
      <c r="S45" s="133">
        <v>1824</v>
      </c>
    </row>
    <row r="46" spans="1:19" ht="23.25" customHeight="1">
      <c r="A46" s="649"/>
      <c r="B46" s="649"/>
      <c r="C46" s="649"/>
      <c r="D46" s="649"/>
      <c r="E46" s="649"/>
      <c r="F46" s="649"/>
      <c r="G46" s="649"/>
      <c r="H46" s="649"/>
      <c r="I46" s="649"/>
      <c r="Q46" s="139">
        <v>0.8</v>
      </c>
      <c r="R46" s="140" t="s">
        <v>165</v>
      </c>
      <c r="S46" s="133">
        <v>2052</v>
      </c>
    </row>
    <row r="47" spans="1:19" ht="23.25" customHeight="1" thickBot="1">
      <c r="A47" s="649"/>
      <c r="B47" s="649"/>
      <c r="C47" s="649"/>
      <c r="D47" s="649"/>
      <c r="E47" s="649"/>
      <c r="F47" s="649"/>
      <c r="G47" s="649"/>
      <c r="H47" s="649"/>
      <c r="I47" s="649"/>
      <c r="Q47" s="141">
        <v>0.9</v>
      </c>
      <c r="R47" s="142"/>
      <c r="S47" s="143">
        <v>2280</v>
      </c>
    </row>
    <row r="48" spans="1:19" ht="23.25" customHeight="1">
      <c r="A48" s="649"/>
      <c r="B48" s="649"/>
      <c r="C48" s="649"/>
      <c r="D48" s="649"/>
      <c r="E48" s="649"/>
      <c r="F48" s="649"/>
      <c r="G48" s="649"/>
      <c r="H48" s="649"/>
      <c r="I48" s="649"/>
      <c r="J48" s="194"/>
    </row>
    <row r="49" spans="1:19" s="125" customFormat="1">
      <c r="A49" s="628" t="s">
        <v>155</v>
      </c>
      <c r="B49" s="628"/>
      <c r="C49" s="628"/>
      <c r="D49" s="628"/>
      <c r="E49" s="628"/>
      <c r="F49" s="628"/>
      <c r="G49" s="628"/>
      <c r="H49" s="628"/>
      <c r="I49" s="628"/>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50">
        <v>8</v>
      </c>
      <c r="B51" s="220" t="s">
        <v>109</v>
      </c>
      <c r="C51" s="637" t="s">
        <v>110</v>
      </c>
      <c r="D51" s="637"/>
      <c r="E51" s="637" t="s">
        <v>49</v>
      </c>
      <c r="F51" s="637"/>
      <c r="H51" s="598" t="s">
        <v>111</v>
      </c>
      <c r="K51" s="181"/>
      <c r="L51" s="181"/>
      <c r="M51" s="181"/>
      <c r="N51" s="181"/>
      <c r="O51" s="181"/>
      <c r="P51" s="181"/>
      <c r="Q51" s="181"/>
      <c r="R51" s="181"/>
      <c r="S51" s="181"/>
    </row>
    <row r="52" spans="1:19" s="194" customFormat="1" ht="24" customHeight="1">
      <c r="A52" s="651"/>
      <c r="B52" s="221" t="s">
        <v>112</v>
      </c>
      <c r="C52" s="613">
        <f>IFERROR(ROUNDDOWN(F42/I37*1/365,3),0)</f>
        <v>0</v>
      </c>
      <c r="D52" s="613"/>
      <c r="E52" s="614">
        <f>ROUNDDOWN(C52*I37,0)</f>
        <v>0</v>
      </c>
      <c r="F52" s="614"/>
      <c r="G52" s="194" t="s">
        <v>113</v>
      </c>
      <c r="H52" s="638"/>
      <c r="I52" s="198" t="s">
        <v>118</v>
      </c>
      <c r="K52" s="181"/>
      <c r="L52" s="181"/>
      <c r="M52" s="181"/>
      <c r="N52" s="181"/>
      <c r="O52" s="181"/>
      <c r="P52" s="181"/>
      <c r="Q52" s="181"/>
      <c r="R52" s="181"/>
      <c r="S52" s="181"/>
    </row>
    <row r="53" spans="1:19" s="194" customFormat="1" ht="24" customHeight="1">
      <c r="A53" s="652"/>
      <c r="B53" s="221" t="s">
        <v>114</v>
      </c>
      <c r="C53" s="613">
        <f>IFERROR(ROUNDDOWN(F43/I38*1/365,3),0)</f>
        <v>0</v>
      </c>
      <c r="D53" s="613"/>
      <c r="E53" s="614">
        <f>ROUNDDOWN(C53*I38,0)</f>
        <v>0</v>
      </c>
      <c r="F53" s="614"/>
      <c r="G53" s="194" t="s">
        <v>113</v>
      </c>
      <c r="H53" s="105" t="s">
        <v>115</v>
      </c>
      <c r="I53" s="198" t="s">
        <v>119</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94">
        <v>9</v>
      </c>
      <c r="B55" s="647" t="s">
        <v>157</v>
      </c>
      <c r="C55" s="242" t="s">
        <v>50</v>
      </c>
      <c r="D55" s="244" t="s">
        <v>156</v>
      </c>
      <c r="E55" s="242" t="s">
        <v>51</v>
      </c>
      <c r="G55" s="194"/>
      <c r="H55" s="194"/>
    </row>
    <row r="56" spans="1:19" ht="25.5" customHeight="1">
      <c r="A56" s="594"/>
      <c r="B56" s="647"/>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94">
        <v>10</v>
      </c>
      <c r="B58" s="647" t="s">
        <v>158</v>
      </c>
      <c r="C58" s="242" t="s">
        <v>50</v>
      </c>
      <c r="D58" s="244" t="s">
        <v>156</v>
      </c>
      <c r="E58" s="242" t="s">
        <v>51</v>
      </c>
      <c r="G58" s="194"/>
      <c r="H58" s="194"/>
      <c r="I58" s="194"/>
    </row>
    <row r="59" spans="1:19" ht="25.5" customHeight="1">
      <c r="A59" s="594"/>
      <c r="B59" s="647"/>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96</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52</v>
      </c>
      <c r="C63" s="629">
        <f>(E56+E59)*D61</f>
        <v>0</v>
      </c>
      <c r="D63" s="630"/>
      <c r="E63" s="194"/>
      <c r="F63" s="231"/>
      <c r="G63" s="205"/>
      <c r="H63" s="194"/>
      <c r="I63" s="194"/>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62" priority="6">
      <formula>$I$33&lt;0</formula>
    </cfRule>
  </conditionalFormatting>
  <conditionalFormatting sqref="C52:F52">
    <cfRule type="expression" dxfId="61" priority="5">
      <formula>OR($I$37=$I$38,$H$53="Ａ")</formula>
    </cfRule>
  </conditionalFormatting>
  <conditionalFormatting sqref="C53:F53">
    <cfRule type="expression" dxfId="60" priority="4">
      <formula>AND($I$37&lt;&gt;$I$38,$H$53="Ｂ")</formula>
    </cfRule>
  </conditionalFormatting>
  <conditionalFormatting sqref="G52">
    <cfRule type="expression" dxfId="59" priority="3">
      <formula>AND($I$37&lt;&gt;$I$38,$H$53="Ｂ")</formula>
    </cfRule>
  </conditionalFormatting>
  <conditionalFormatting sqref="G53">
    <cfRule type="expression" dxfId="58" priority="2">
      <formula>OR($I$37=$I$38,$H$53="Ａ")</formula>
    </cfRule>
  </conditionalFormatting>
  <conditionalFormatting sqref="H51:H53">
    <cfRule type="expression" dxfId="57" priority="1">
      <formula>$I$37=$I$38</formula>
    </cfRule>
  </conditionalFormatting>
  <conditionalFormatting sqref="I34">
    <cfRule type="expression" dxfId="56"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81" customWidth="1"/>
    <col min="2" max="2" width="27.33203125" style="181" customWidth="1"/>
    <col min="3" max="8" width="10.77734375" style="181" customWidth="1"/>
    <col min="9" max="9" width="16.44140625" style="181" customWidth="1"/>
    <col min="10" max="12" width="9" style="181" hidden="1" customWidth="1"/>
    <col min="13" max="20" width="11.6640625" style="181" hidden="1" customWidth="1"/>
    <col min="21" max="21" width="11.6640625" style="181" customWidth="1"/>
    <col min="22" max="16384" width="9" style="181"/>
  </cols>
  <sheetData>
    <row r="1" spans="1:23" ht="34.5" customHeight="1">
      <c r="A1" s="180" t="s">
        <v>45</v>
      </c>
    </row>
    <row r="2" spans="1:23" ht="15" customHeight="1">
      <c r="A2" s="240" t="s">
        <v>28</v>
      </c>
      <c r="B2" s="240" t="s">
        <v>138</v>
      </c>
      <c r="C2" s="642" t="s">
        <v>30</v>
      </c>
      <c r="D2" s="643"/>
      <c r="E2" s="643"/>
      <c r="F2" s="599"/>
      <c r="G2" s="594" t="s">
        <v>128</v>
      </c>
      <c r="H2" s="594"/>
      <c r="I2" s="594"/>
      <c r="K2" s="168"/>
      <c r="L2" s="168"/>
      <c r="M2" s="169"/>
      <c r="N2" s="169"/>
      <c r="O2" s="169"/>
      <c r="P2" s="169"/>
      <c r="Q2" s="168"/>
      <c r="R2" s="168"/>
      <c r="S2" s="169"/>
      <c r="T2" s="169"/>
      <c r="U2" s="169"/>
      <c r="V2" s="169"/>
      <c r="W2" s="168"/>
    </row>
    <row r="3" spans="1:23" ht="26.25" customHeight="1">
      <c r="A3" s="639" t="s">
        <v>79</v>
      </c>
      <c r="B3" s="245"/>
      <c r="C3" s="671"/>
      <c r="D3" s="672"/>
      <c r="E3" s="672"/>
      <c r="F3" s="673"/>
      <c r="G3" s="641"/>
      <c r="H3" s="641"/>
      <c r="I3" s="641"/>
    </row>
    <row r="4" spans="1:23" ht="15" customHeight="1">
      <c r="A4" s="639"/>
      <c r="B4" s="240" t="s">
        <v>33</v>
      </c>
      <c r="C4" s="640" t="s">
        <v>58</v>
      </c>
      <c r="D4" s="640"/>
      <c r="K4" s="168"/>
      <c r="L4" s="168"/>
      <c r="M4" s="169"/>
      <c r="N4" s="169"/>
      <c r="O4" s="169"/>
      <c r="P4" s="169"/>
      <c r="Q4" s="168"/>
      <c r="R4" s="168"/>
      <c r="S4" s="169"/>
      <c r="T4" s="169"/>
      <c r="U4" s="169"/>
      <c r="V4" s="169"/>
      <c r="W4" s="168"/>
    </row>
    <row r="5" spans="1:23" ht="26.25" customHeight="1">
      <c r="A5" s="639"/>
      <c r="B5" s="245"/>
      <c r="C5" s="641"/>
      <c r="D5" s="641"/>
      <c r="K5" s="168"/>
      <c r="L5" s="168"/>
      <c r="M5" s="169"/>
      <c r="N5" s="169"/>
      <c r="O5" s="169"/>
      <c r="P5" s="169"/>
    </row>
    <row r="6" spans="1:23" ht="18" thickBot="1"/>
    <row r="7" spans="1:23" ht="14.1" customHeight="1" thickBot="1">
      <c r="A7" s="594">
        <v>1</v>
      </c>
      <c r="B7" s="666" t="s">
        <v>139</v>
      </c>
      <c r="C7" s="601" t="s">
        <v>14</v>
      </c>
      <c r="D7" s="632" t="s">
        <v>15</v>
      </c>
      <c r="E7" s="634" t="s">
        <v>16</v>
      </c>
      <c r="F7" s="603" t="s">
        <v>18</v>
      </c>
      <c r="G7" s="670" t="s">
        <v>17</v>
      </c>
      <c r="H7" s="635" t="s">
        <v>46</v>
      </c>
      <c r="I7" s="184"/>
    </row>
    <row r="8" spans="1:23" ht="14.1" customHeight="1" thickBot="1">
      <c r="A8" s="594"/>
      <c r="B8" s="667"/>
      <c r="C8" s="602"/>
      <c r="D8" s="633"/>
      <c r="E8" s="634"/>
      <c r="F8" s="604"/>
      <c r="G8" s="597"/>
      <c r="H8" s="636"/>
      <c r="I8" s="185" t="s">
        <v>141</v>
      </c>
      <c r="K8" s="181" t="s">
        <v>206</v>
      </c>
    </row>
    <row r="9" spans="1:23" ht="24" customHeight="1">
      <c r="A9" s="594"/>
      <c r="B9" s="186" t="s">
        <v>106</v>
      </c>
      <c r="C9" s="115"/>
      <c r="D9" s="116"/>
      <c r="E9" s="117"/>
      <c r="F9" s="118"/>
      <c r="G9" s="119"/>
      <c r="H9" s="187">
        <f>SUM(C9:G9)</f>
        <v>0</v>
      </c>
      <c r="I9" s="188">
        <f>SUM(C9,D9,F9)</f>
        <v>0</v>
      </c>
      <c r="K9" s="655" t="s">
        <v>145</v>
      </c>
      <c r="L9" s="656"/>
    </row>
    <row r="10" spans="1:23" ht="24" customHeight="1" thickBot="1">
      <c r="A10" s="594"/>
      <c r="B10" s="189" t="s">
        <v>140</v>
      </c>
      <c r="C10" s="120"/>
      <c r="D10" s="121"/>
      <c r="E10" s="122"/>
      <c r="F10" s="123"/>
      <c r="G10" s="124"/>
      <c r="H10" s="190">
        <f>SUM(C10:G10)</f>
        <v>0</v>
      </c>
      <c r="I10" s="191">
        <f>SUM(C10,D10,F10)</f>
        <v>0</v>
      </c>
      <c r="K10" s="657"/>
      <c r="L10" s="658"/>
    </row>
    <row r="11" spans="1:23" ht="24" customHeight="1" thickTop="1" thickBot="1">
      <c r="A11" s="594"/>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59" t="str">
        <f>IF(I9&lt;I10,"①","②")</f>
        <v>②</v>
      </c>
      <c r="L11" s="660"/>
    </row>
    <row r="12" spans="1:23" s="194" customFormat="1" ht="54" customHeight="1">
      <c r="A12" s="668" t="s">
        <v>142</v>
      </c>
      <c r="B12" s="669"/>
      <c r="C12" s="669"/>
      <c r="D12" s="669"/>
      <c r="E12" s="669"/>
      <c r="F12" s="669"/>
      <c r="G12" s="669"/>
      <c r="H12" s="669"/>
      <c r="I12" s="669"/>
      <c r="N12" s="181"/>
      <c r="O12" s="181"/>
      <c r="P12" s="181"/>
      <c r="Q12" s="181"/>
      <c r="R12" s="181"/>
    </row>
    <row r="13" spans="1:23" s="194" customFormat="1">
      <c r="A13" s="669" t="s">
        <v>143</v>
      </c>
      <c r="B13" s="669"/>
      <c r="C13" s="669"/>
      <c r="D13" s="669"/>
      <c r="E13" s="669"/>
      <c r="F13" s="669"/>
      <c r="G13" s="669"/>
      <c r="H13" s="669"/>
      <c r="I13" s="669"/>
      <c r="K13" s="181"/>
      <c r="L13" s="181"/>
      <c r="M13" s="181"/>
      <c r="N13" s="181"/>
      <c r="O13" s="181"/>
      <c r="P13" s="181"/>
      <c r="Q13" s="181"/>
      <c r="R13" s="181"/>
      <c r="S13" s="233"/>
    </row>
    <row r="14" spans="1:23" s="194" customFormat="1" ht="18" thickBot="1">
      <c r="A14" s="669" t="s">
        <v>144</v>
      </c>
      <c r="B14" s="669"/>
      <c r="C14" s="669"/>
      <c r="D14" s="669"/>
      <c r="E14" s="669"/>
      <c r="F14" s="669"/>
      <c r="G14" s="669"/>
      <c r="H14" s="669"/>
      <c r="I14" s="669"/>
      <c r="K14" s="181" t="s">
        <v>186</v>
      </c>
      <c r="L14" s="181"/>
      <c r="N14" s="181"/>
      <c r="O14" s="181"/>
      <c r="P14" s="181"/>
      <c r="Q14" s="181"/>
      <c r="R14" s="181"/>
      <c r="S14" s="232"/>
    </row>
    <row r="15" spans="1:23" ht="14.1" customHeight="1" thickBot="1">
      <c r="A15" s="194"/>
      <c r="B15" s="194"/>
      <c r="C15" s="194"/>
      <c r="D15" s="194"/>
      <c r="E15" s="194"/>
      <c r="F15" s="194"/>
      <c r="G15" s="194"/>
      <c r="H15" s="194"/>
      <c r="I15" s="194"/>
      <c r="K15" s="661" t="s">
        <v>180</v>
      </c>
      <c r="L15" s="662"/>
      <c r="M15" s="624" t="s">
        <v>14</v>
      </c>
      <c r="N15" s="624" t="s">
        <v>15</v>
      </c>
      <c r="O15" s="624" t="s">
        <v>16</v>
      </c>
      <c r="P15" s="605" t="s">
        <v>18</v>
      </c>
      <c r="Q15" s="626" t="s">
        <v>74</v>
      </c>
      <c r="R15" s="623" t="s">
        <v>46</v>
      </c>
      <c r="S15" s="130"/>
    </row>
    <row r="16" spans="1:23" ht="14.1" customHeight="1" thickBot="1">
      <c r="A16" s="594">
        <v>2</v>
      </c>
      <c r="B16" s="600" t="s">
        <v>75</v>
      </c>
      <c r="C16" s="601" t="s">
        <v>14</v>
      </c>
      <c r="D16" s="632" t="s">
        <v>15</v>
      </c>
      <c r="E16" s="634" t="s">
        <v>16</v>
      </c>
      <c r="F16" s="603" t="s">
        <v>18</v>
      </c>
      <c r="G16" s="597" t="s">
        <v>74</v>
      </c>
      <c r="H16" s="635" t="s">
        <v>46</v>
      </c>
      <c r="I16" s="184"/>
      <c r="K16" s="663"/>
      <c r="L16" s="664"/>
      <c r="M16" s="625"/>
      <c r="N16" s="625"/>
      <c r="O16" s="625"/>
      <c r="P16" s="606"/>
      <c r="Q16" s="627"/>
      <c r="R16" s="623"/>
      <c r="S16" s="131" t="s">
        <v>146</v>
      </c>
    </row>
    <row r="17" spans="1:19" ht="14.1" customHeight="1">
      <c r="A17" s="594"/>
      <c r="B17" s="600"/>
      <c r="C17" s="602"/>
      <c r="D17" s="633"/>
      <c r="E17" s="634"/>
      <c r="F17" s="604"/>
      <c r="G17" s="597"/>
      <c r="H17" s="636"/>
      <c r="I17" s="185" t="s">
        <v>47</v>
      </c>
      <c r="K17" s="665"/>
      <c r="L17" s="627"/>
      <c r="M17" s="132">
        <f>C18-C11</f>
        <v>0</v>
      </c>
      <c r="N17" s="132">
        <f>D18-D11</f>
        <v>0</v>
      </c>
      <c r="O17" s="132">
        <f>E18-E11</f>
        <v>0</v>
      </c>
      <c r="P17" s="133">
        <f>F18-F11</f>
        <v>0</v>
      </c>
      <c r="Q17" s="134">
        <f t="shared" ref="Q17" si="0">G18-G11</f>
        <v>0</v>
      </c>
      <c r="R17" s="135">
        <f>H18-H11</f>
        <v>0</v>
      </c>
      <c r="S17" s="132">
        <f>I18-I11</f>
        <v>0</v>
      </c>
    </row>
    <row r="18" spans="1:19" ht="24" customHeight="1" thickBot="1">
      <c r="A18" s="594"/>
      <c r="B18" s="600"/>
      <c r="C18" s="126"/>
      <c r="D18" s="127"/>
      <c r="E18" s="128"/>
      <c r="F18" s="129"/>
      <c r="G18" s="195">
        <v>0</v>
      </c>
      <c r="H18" s="196">
        <f>SUM(C18:G18)</f>
        <v>0</v>
      </c>
      <c r="I18" s="197">
        <f>SUM(C18,D18,F18)</f>
        <v>0</v>
      </c>
      <c r="K18" s="595" t="s">
        <v>181</v>
      </c>
      <c r="L18" s="170" t="s">
        <v>182</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596"/>
      <c r="L19" s="246" t="s">
        <v>183</v>
      </c>
      <c r="M19" s="249">
        <f>IF(M17&lt;0,M17*-1,0)</f>
        <v>0</v>
      </c>
      <c r="N19" s="249">
        <f t="shared" ref="N19:P19" si="1">IF(N17&lt;0,N17*-1,0)</f>
        <v>0</v>
      </c>
      <c r="O19" s="249">
        <f t="shared" si="1"/>
        <v>0</v>
      </c>
      <c r="P19" s="250">
        <f t="shared" si="1"/>
        <v>0</v>
      </c>
      <c r="Q19" s="174"/>
      <c r="R19" s="172"/>
      <c r="S19" s="178">
        <f>IF(S17&lt;0,S17*-1,0)</f>
        <v>0</v>
      </c>
    </row>
    <row r="20" spans="1:19" ht="14.1" customHeight="1">
      <c r="A20" s="594">
        <v>3</v>
      </c>
      <c r="B20" s="600" t="s">
        <v>195</v>
      </c>
      <c r="C20" s="601" t="s">
        <v>14</v>
      </c>
      <c r="D20" s="632" t="s">
        <v>15</v>
      </c>
      <c r="E20" s="634" t="s">
        <v>16</v>
      </c>
      <c r="F20" s="603" t="s">
        <v>18</v>
      </c>
      <c r="G20" s="599" t="s">
        <v>57</v>
      </c>
      <c r="H20" s="194"/>
      <c r="I20" s="194"/>
      <c r="Q20" s="201"/>
    </row>
    <row r="21" spans="1:19" ht="14.1" customHeight="1">
      <c r="A21" s="594"/>
      <c r="B21" s="600"/>
      <c r="C21" s="602"/>
      <c r="D21" s="633"/>
      <c r="E21" s="634"/>
      <c r="F21" s="604"/>
      <c r="G21" s="599"/>
      <c r="H21" s="194"/>
      <c r="I21" s="194"/>
      <c r="K21" s="176"/>
      <c r="L21" s="176"/>
      <c r="M21" s="176"/>
      <c r="N21" s="176"/>
      <c r="O21" s="176"/>
      <c r="P21" s="176"/>
      <c r="Q21" s="202"/>
      <c r="R21" s="176"/>
      <c r="S21" s="176"/>
    </row>
    <row r="22" spans="1:19" ht="24" customHeight="1" thickBot="1">
      <c r="A22" s="594"/>
      <c r="B22" s="600"/>
      <c r="C22" s="126"/>
      <c r="D22" s="127"/>
      <c r="E22" s="128"/>
      <c r="F22" s="129"/>
      <c r="G22" s="195">
        <f>SUM(C22,D22,F22)</f>
        <v>0</v>
      </c>
      <c r="H22" s="194"/>
      <c r="I22" s="194"/>
    </row>
    <row r="23" spans="1:19" ht="18.75" customHeight="1" thickBot="1">
      <c r="A23" s="203" t="s">
        <v>147</v>
      </c>
      <c r="B23" s="204"/>
      <c r="C23" s="205"/>
      <c r="D23" s="205"/>
      <c r="E23" s="205"/>
      <c r="F23" s="205"/>
      <c r="G23" s="205"/>
      <c r="H23" s="194"/>
      <c r="I23" s="194"/>
      <c r="K23" s="181" t="s">
        <v>202</v>
      </c>
      <c r="P23" s="181" t="s">
        <v>203</v>
      </c>
    </row>
    <row r="24" spans="1:19" ht="14.1" customHeight="1">
      <c r="A24" s="194"/>
      <c r="B24" s="194"/>
      <c r="C24" s="194"/>
      <c r="D24" s="194"/>
      <c r="E24" s="194"/>
      <c r="F24" s="194"/>
      <c r="G24" s="194"/>
      <c r="H24" s="194"/>
      <c r="I24" s="194"/>
      <c r="K24" s="615" t="s">
        <v>166</v>
      </c>
      <c r="L24" s="616"/>
      <c r="M24" s="145" t="s">
        <v>199</v>
      </c>
      <c r="N24" s="146" t="s">
        <v>200</v>
      </c>
      <c r="O24" s="164" t="s">
        <v>196</v>
      </c>
      <c r="P24" s="607" t="s">
        <v>167</v>
      </c>
      <c r="Q24" s="608"/>
      <c r="R24" s="147"/>
      <c r="S24" s="148"/>
    </row>
    <row r="25" spans="1:19" ht="21.75" customHeight="1">
      <c r="A25" s="594">
        <v>4</v>
      </c>
      <c r="B25" s="598" t="s">
        <v>107</v>
      </c>
      <c r="C25" s="243" t="s">
        <v>16</v>
      </c>
      <c r="D25" s="243" t="s">
        <v>48</v>
      </c>
      <c r="E25" s="243" t="s">
        <v>46</v>
      </c>
      <c r="F25" s="194"/>
      <c r="G25" s="194"/>
      <c r="H25" s="194"/>
      <c r="I25" s="194"/>
      <c r="K25" s="617"/>
      <c r="L25" s="618"/>
      <c r="M25" s="149" t="s">
        <v>168</v>
      </c>
      <c r="N25" s="150" t="s">
        <v>169</v>
      </c>
      <c r="O25" s="151" t="s">
        <v>170</v>
      </c>
      <c r="P25" s="609"/>
      <c r="Q25" s="610"/>
      <c r="R25" s="152" t="s">
        <v>171</v>
      </c>
      <c r="S25" s="153" t="s">
        <v>172</v>
      </c>
    </row>
    <row r="26" spans="1:19" ht="25.5" customHeight="1" thickBot="1">
      <c r="A26" s="594"/>
      <c r="B26" s="598"/>
      <c r="C26" s="207">
        <f>IF(E11&lt;E18,P27,0)</f>
        <v>0</v>
      </c>
      <c r="D26" s="136"/>
      <c r="E26" s="207">
        <f>SUM(C26:D26)</f>
        <v>0</v>
      </c>
      <c r="F26" s="208"/>
      <c r="G26" s="194"/>
      <c r="H26" s="194"/>
      <c r="I26" s="194"/>
      <c r="K26" s="617"/>
      <c r="L26" s="618"/>
      <c r="M26" s="154" t="s">
        <v>197</v>
      </c>
      <c r="N26" s="155" t="s">
        <v>198</v>
      </c>
      <c r="O26" s="156" t="s">
        <v>175</v>
      </c>
      <c r="P26" s="609"/>
      <c r="Q26" s="610"/>
      <c r="R26" s="157" t="s">
        <v>173</v>
      </c>
      <c r="S26" s="158" t="s">
        <v>174</v>
      </c>
    </row>
    <row r="27" spans="1:19" ht="14.1" customHeight="1" thickBot="1">
      <c r="A27" s="194"/>
      <c r="B27" s="194"/>
      <c r="C27" s="194"/>
      <c r="D27" s="194"/>
      <c r="E27" s="194"/>
      <c r="F27" s="194"/>
      <c r="G27" s="194"/>
      <c r="H27" s="194"/>
      <c r="I27" s="194"/>
      <c r="K27" s="619"/>
      <c r="L27" s="620"/>
      <c r="M27" s="159">
        <f>I11-I18</f>
        <v>0</v>
      </c>
      <c r="N27" s="160">
        <f>G22</f>
        <v>0</v>
      </c>
      <c r="O27" s="161">
        <f>IF(M27&gt;N27,M27-N27,0)</f>
        <v>0</v>
      </c>
      <c r="P27" s="611">
        <f>MIN(R27:S27)</f>
        <v>0</v>
      </c>
      <c r="Q27" s="612"/>
      <c r="R27" s="162">
        <f>O27-D26</f>
        <v>0</v>
      </c>
      <c r="S27" s="163">
        <f>E18+E22-E11</f>
        <v>0</v>
      </c>
    </row>
    <row r="28" spans="1:19" ht="14.1" customHeight="1" thickBot="1">
      <c r="A28" s="594">
        <v>5</v>
      </c>
      <c r="B28" s="600" t="s">
        <v>148</v>
      </c>
      <c r="C28" s="601" t="s">
        <v>14</v>
      </c>
      <c r="D28" s="632" t="s">
        <v>15</v>
      </c>
      <c r="E28" s="634" t="s">
        <v>16</v>
      </c>
      <c r="F28" s="603" t="s">
        <v>18</v>
      </c>
      <c r="G28" s="597" t="s">
        <v>17</v>
      </c>
      <c r="H28" s="635" t="s">
        <v>46</v>
      </c>
      <c r="I28" s="184"/>
    </row>
    <row r="29" spans="1:19" ht="14.1" customHeight="1">
      <c r="A29" s="594"/>
      <c r="B29" s="600"/>
      <c r="C29" s="602"/>
      <c r="D29" s="633"/>
      <c r="E29" s="634"/>
      <c r="F29" s="604"/>
      <c r="G29" s="597"/>
      <c r="H29" s="636"/>
      <c r="I29" s="185" t="s">
        <v>47</v>
      </c>
    </row>
    <row r="30" spans="1:19" ht="24" customHeight="1" thickBot="1">
      <c r="A30" s="594"/>
      <c r="B30" s="600"/>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 customHeight="1">
      <c r="A32" s="194"/>
      <c r="B32" s="194"/>
      <c r="C32" s="194"/>
      <c r="D32" s="194"/>
      <c r="F32" s="165" t="s">
        <v>178</v>
      </c>
      <c r="G32" s="235" t="s">
        <v>190</v>
      </c>
      <c r="H32" s="251" t="s">
        <v>201</v>
      </c>
      <c r="I32" s="166" t="s">
        <v>179</v>
      </c>
    </row>
    <row r="33" spans="1:19" ht="24.9"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184</v>
      </c>
    </row>
    <row r="35" spans="1:19" ht="14.1" customHeight="1" thickBot="1">
      <c r="A35" s="594">
        <v>6</v>
      </c>
      <c r="B35" s="653" t="s">
        <v>149</v>
      </c>
      <c r="C35" s="601" t="s">
        <v>14</v>
      </c>
      <c r="D35" s="632" t="s">
        <v>15</v>
      </c>
      <c r="E35" s="634" t="s">
        <v>16</v>
      </c>
      <c r="F35" s="603" t="s">
        <v>18</v>
      </c>
      <c r="G35" s="597" t="s">
        <v>74</v>
      </c>
      <c r="H35" s="635" t="s">
        <v>46</v>
      </c>
      <c r="I35" s="184"/>
    </row>
    <row r="36" spans="1:19" ht="14.1" customHeight="1">
      <c r="A36" s="594"/>
      <c r="B36" s="654"/>
      <c r="C36" s="602"/>
      <c r="D36" s="633"/>
      <c r="E36" s="634"/>
      <c r="F36" s="604"/>
      <c r="G36" s="597"/>
      <c r="H36" s="636"/>
      <c r="I36" s="185" t="s">
        <v>47</v>
      </c>
    </row>
    <row r="37" spans="1:19" ht="24" customHeight="1">
      <c r="A37" s="594"/>
      <c r="B37" s="213" t="s">
        <v>106</v>
      </c>
      <c r="C37" s="106"/>
      <c r="D37" s="107"/>
      <c r="E37" s="128"/>
      <c r="F37" s="108"/>
      <c r="G37" s="109"/>
      <c r="H37" s="196">
        <f>SUM(C37:G37)</f>
        <v>0</v>
      </c>
      <c r="I37" s="214">
        <f>SUM(C37,D37,F37)</f>
        <v>0</v>
      </c>
    </row>
    <row r="38" spans="1:19" ht="24" customHeight="1" thickBot="1">
      <c r="A38" s="594"/>
      <c r="B38" s="213" t="s">
        <v>150</v>
      </c>
      <c r="C38" s="126"/>
      <c r="D38" s="127"/>
      <c r="E38" s="128"/>
      <c r="F38" s="129"/>
      <c r="G38" s="109"/>
      <c r="H38" s="196">
        <f>SUM(C38:G38)</f>
        <v>0</v>
      </c>
      <c r="I38" s="212">
        <f>SUM(C38,D38,F38)</f>
        <v>0</v>
      </c>
    </row>
    <row r="39" spans="1:19" ht="18.75" customHeight="1">
      <c r="A39" s="203" t="s">
        <v>151</v>
      </c>
      <c r="B39" s="204"/>
      <c r="C39" s="205"/>
      <c r="D39" s="205"/>
      <c r="E39" s="205"/>
      <c r="F39" s="205"/>
      <c r="G39" s="205"/>
      <c r="H39" s="194"/>
      <c r="I39" s="194"/>
      <c r="M39" s="181" t="s">
        <v>204</v>
      </c>
    </row>
    <row r="40" spans="1:19" ht="14.1" customHeight="1" thickBot="1">
      <c r="A40" s="194"/>
      <c r="B40" s="194"/>
      <c r="C40" s="194"/>
      <c r="D40" s="194"/>
      <c r="E40" s="194"/>
      <c r="F40" s="194"/>
      <c r="G40" s="194"/>
      <c r="H40" s="194"/>
      <c r="I40" s="194"/>
      <c r="M40" s="181" t="s">
        <v>187</v>
      </c>
      <c r="N40" s="181" t="s">
        <v>205</v>
      </c>
      <c r="Q40" s="181" t="s">
        <v>205</v>
      </c>
    </row>
    <row r="41" spans="1:19" ht="33" customHeight="1">
      <c r="A41" s="650">
        <v>7</v>
      </c>
      <c r="B41" s="241" t="s">
        <v>108</v>
      </c>
      <c r="C41" s="243" t="s">
        <v>14</v>
      </c>
      <c r="D41" s="243" t="s">
        <v>15</v>
      </c>
      <c r="E41" s="243" t="s">
        <v>18</v>
      </c>
      <c r="F41" s="243" t="s">
        <v>46</v>
      </c>
      <c r="G41" s="194"/>
      <c r="H41" s="194"/>
      <c r="I41" s="194"/>
      <c r="M41" s="234" t="s">
        <v>188</v>
      </c>
      <c r="N41" s="144" t="s">
        <v>189</v>
      </c>
      <c r="Q41" s="621" t="s">
        <v>159</v>
      </c>
      <c r="R41" s="622"/>
      <c r="S41" s="138" t="s">
        <v>160</v>
      </c>
    </row>
    <row r="42" spans="1:19" ht="23.25" customHeight="1">
      <c r="A42" s="651"/>
      <c r="B42" s="216" t="s">
        <v>152</v>
      </c>
      <c r="C42" s="137"/>
      <c r="D42" s="137"/>
      <c r="E42" s="137"/>
      <c r="F42" s="217">
        <f>SUM(C42:E42)</f>
        <v>0</v>
      </c>
      <c r="G42" s="194"/>
      <c r="H42" s="194"/>
      <c r="I42" s="194"/>
      <c r="M42" s="218">
        <f>IF(AND(I37&lt;&gt;I38,H53="Ｂ"),E53,E52)</f>
        <v>0</v>
      </c>
      <c r="N42" s="219">
        <f>IF(AND(I37&lt;&gt;I38,H53="Ｂ"),C53,C52)</f>
        <v>0</v>
      </c>
      <c r="Q42" s="139">
        <v>0</v>
      </c>
      <c r="R42" s="140" t="s">
        <v>161</v>
      </c>
      <c r="S42" s="133">
        <v>1140</v>
      </c>
    </row>
    <row r="43" spans="1:19" ht="23.25" customHeight="1">
      <c r="A43" s="652"/>
      <c r="B43" s="216" t="s">
        <v>153</v>
      </c>
      <c r="C43" s="137"/>
      <c r="D43" s="137"/>
      <c r="E43" s="137"/>
      <c r="F43" s="217">
        <f>SUM(C43:E43)</f>
        <v>0</v>
      </c>
      <c r="G43" s="194"/>
      <c r="H43" s="194"/>
      <c r="I43" s="194"/>
      <c r="Q43" s="139">
        <v>0.5</v>
      </c>
      <c r="R43" s="140" t="s">
        <v>162</v>
      </c>
      <c r="S43" s="133">
        <v>1368</v>
      </c>
    </row>
    <row r="44" spans="1:19" ht="23.25" customHeight="1">
      <c r="A44" s="648" t="s">
        <v>154</v>
      </c>
      <c r="B44" s="649"/>
      <c r="C44" s="649"/>
      <c r="D44" s="649"/>
      <c r="E44" s="649"/>
      <c r="F44" s="649"/>
      <c r="G44" s="649"/>
      <c r="H44" s="649"/>
      <c r="I44" s="649"/>
      <c r="Q44" s="139">
        <v>0.6</v>
      </c>
      <c r="R44" s="140" t="s">
        <v>163</v>
      </c>
      <c r="S44" s="133">
        <v>1596</v>
      </c>
    </row>
    <row r="45" spans="1:19" ht="23.25" customHeight="1">
      <c r="A45" s="649"/>
      <c r="B45" s="649"/>
      <c r="C45" s="649"/>
      <c r="D45" s="649"/>
      <c r="E45" s="649"/>
      <c r="F45" s="649"/>
      <c r="G45" s="649"/>
      <c r="H45" s="649"/>
      <c r="I45" s="649"/>
      <c r="Q45" s="139">
        <v>0.7</v>
      </c>
      <c r="R45" s="140" t="s">
        <v>164</v>
      </c>
      <c r="S45" s="133">
        <v>1824</v>
      </c>
    </row>
    <row r="46" spans="1:19" ht="23.25" customHeight="1">
      <c r="A46" s="649"/>
      <c r="B46" s="649"/>
      <c r="C46" s="649"/>
      <c r="D46" s="649"/>
      <c r="E46" s="649"/>
      <c r="F46" s="649"/>
      <c r="G46" s="649"/>
      <c r="H46" s="649"/>
      <c r="I46" s="649"/>
      <c r="Q46" s="139">
        <v>0.8</v>
      </c>
      <c r="R46" s="140" t="s">
        <v>165</v>
      </c>
      <c r="S46" s="133">
        <v>2052</v>
      </c>
    </row>
    <row r="47" spans="1:19" ht="23.25" customHeight="1" thickBot="1">
      <c r="A47" s="649"/>
      <c r="B47" s="649"/>
      <c r="C47" s="649"/>
      <c r="D47" s="649"/>
      <c r="E47" s="649"/>
      <c r="F47" s="649"/>
      <c r="G47" s="649"/>
      <c r="H47" s="649"/>
      <c r="I47" s="649"/>
      <c r="Q47" s="141">
        <v>0.9</v>
      </c>
      <c r="R47" s="142"/>
      <c r="S47" s="143">
        <v>2280</v>
      </c>
    </row>
    <row r="48" spans="1:19" ht="23.25" customHeight="1">
      <c r="A48" s="649"/>
      <c r="B48" s="649"/>
      <c r="C48" s="649"/>
      <c r="D48" s="649"/>
      <c r="E48" s="649"/>
      <c r="F48" s="649"/>
      <c r="G48" s="649"/>
      <c r="H48" s="649"/>
      <c r="I48" s="649"/>
      <c r="J48" s="194"/>
    </row>
    <row r="49" spans="1:19" s="125" customFormat="1">
      <c r="A49" s="628" t="s">
        <v>155</v>
      </c>
      <c r="B49" s="628"/>
      <c r="C49" s="628"/>
      <c r="D49" s="628"/>
      <c r="E49" s="628"/>
      <c r="F49" s="628"/>
      <c r="G49" s="628"/>
      <c r="H49" s="628"/>
      <c r="I49" s="628"/>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50">
        <v>8</v>
      </c>
      <c r="B51" s="220" t="s">
        <v>109</v>
      </c>
      <c r="C51" s="637" t="s">
        <v>110</v>
      </c>
      <c r="D51" s="637"/>
      <c r="E51" s="637" t="s">
        <v>49</v>
      </c>
      <c r="F51" s="637"/>
      <c r="H51" s="598" t="s">
        <v>111</v>
      </c>
      <c r="K51" s="181"/>
      <c r="L51" s="181"/>
      <c r="M51" s="181"/>
      <c r="N51" s="181"/>
      <c r="O51" s="181"/>
      <c r="P51" s="181"/>
      <c r="Q51" s="181"/>
      <c r="R51" s="181"/>
      <c r="S51" s="181"/>
    </row>
    <row r="52" spans="1:19" s="194" customFormat="1" ht="24" customHeight="1">
      <c r="A52" s="651"/>
      <c r="B52" s="221" t="s">
        <v>112</v>
      </c>
      <c r="C52" s="613">
        <f>IFERROR(ROUNDDOWN(F42/I37*1/365,3),0)</f>
        <v>0</v>
      </c>
      <c r="D52" s="613"/>
      <c r="E52" s="614">
        <f>ROUNDDOWN(C52*I37,0)</f>
        <v>0</v>
      </c>
      <c r="F52" s="614"/>
      <c r="G52" s="194" t="s">
        <v>113</v>
      </c>
      <c r="H52" s="638"/>
      <c r="I52" s="198" t="s">
        <v>118</v>
      </c>
      <c r="K52" s="181"/>
      <c r="L52" s="181"/>
      <c r="M52" s="181"/>
      <c r="N52" s="181"/>
      <c r="O52" s="181"/>
      <c r="P52" s="181"/>
      <c r="Q52" s="181"/>
      <c r="R52" s="181"/>
      <c r="S52" s="181"/>
    </row>
    <row r="53" spans="1:19" s="194" customFormat="1" ht="24" customHeight="1">
      <c r="A53" s="652"/>
      <c r="B53" s="221" t="s">
        <v>114</v>
      </c>
      <c r="C53" s="613">
        <f>IFERROR(ROUNDDOWN(F43/I38*1/365,3),0)</f>
        <v>0</v>
      </c>
      <c r="D53" s="613"/>
      <c r="E53" s="614">
        <f>ROUNDDOWN(C53*I38,0)</f>
        <v>0</v>
      </c>
      <c r="F53" s="614"/>
      <c r="G53" s="194" t="s">
        <v>113</v>
      </c>
      <c r="H53" s="105" t="s">
        <v>115</v>
      </c>
      <c r="I53" s="198" t="s">
        <v>119</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94">
        <v>9</v>
      </c>
      <c r="B55" s="647" t="s">
        <v>157</v>
      </c>
      <c r="C55" s="242" t="s">
        <v>50</v>
      </c>
      <c r="D55" s="244" t="s">
        <v>156</v>
      </c>
      <c r="E55" s="242" t="s">
        <v>51</v>
      </c>
      <c r="G55" s="194"/>
      <c r="H55" s="194"/>
    </row>
    <row r="56" spans="1:19" ht="25.5" customHeight="1">
      <c r="A56" s="594"/>
      <c r="B56" s="647"/>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94">
        <v>10</v>
      </c>
      <c r="B58" s="647" t="s">
        <v>158</v>
      </c>
      <c r="C58" s="242" t="s">
        <v>50</v>
      </c>
      <c r="D58" s="244" t="s">
        <v>156</v>
      </c>
      <c r="E58" s="242" t="s">
        <v>51</v>
      </c>
      <c r="G58" s="194"/>
      <c r="H58" s="194"/>
      <c r="I58" s="194"/>
    </row>
    <row r="59" spans="1:19" ht="25.5" customHeight="1">
      <c r="A59" s="594"/>
      <c r="B59" s="647"/>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96</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52</v>
      </c>
      <c r="C63" s="629">
        <f>(E56+E59)*D61</f>
        <v>0</v>
      </c>
      <c r="D63" s="630"/>
      <c r="E63" s="194"/>
      <c r="F63" s="231"/>
      <c r="G63" s="205"/>
      <c r="H63" s="194"/>
      <c r="I63" s="194"/>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55" priority="6">
      <formula>$I$33&lt;0</formula>
    </cfRule>
  </conditionalFormatting>
  <conditionalFormatting sqref="C52:F52">
    <cfRule type="expression" dxfId="54" priority="5">
      <formula>OR($I$37=$I$38,$H$53="Ａ")</formula>
    </cfRule>
  </conditionalFormatting>
  <conditionalFormatting sqref="C53:F53">
    <cfRule type="expression" dxfId="53" priority="4">
      <formula>AND($I$37&lt;&gt;$I$38,$H$53="Ｂ")</formula>
    </cfRule>
  </conditionalFormatting>
  <conditionalFormatting sqref="G52">
    <cfRule type="expression" dxfId="52" priority="3">
      <formula>AND($I$37&lt;&gt;$I$38,$H$53="Ｂ")</formula>
    </cfRule>
  </conditionalFormatting>
  <conditionalFormatting sqref="G53">
    <cfRule type="expression" dxfId="51" priority="2">
      <formula>OR($I$37=$I$38,$H$53="Ａ")</formula>
    </cfRule>
  </conditionalFormatting>
  <conditionalFormatting sqref="H51:H53">
    <cfRule type="expression" dxfId="50" priority="1">
      <formula>$I$37=$I$38</formula>
    </cfRule>
  </conditionalFormatting>
  <conditionalFormatting sqref="I34">
    <cfRule type="expression" dxfId="49"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81" customWidth="1"/>
    <col min="2" max="2" width="27.33203125" style="181" customWidth="1"/>
    <col min="3" max="8" width="10.77734375" style="181" customWidth="1"/>
    <col min="9" max="9" width="16.44140625" style="181" customWidth="1"/>
    <col min="10" max="12" width="9" style="181" hidden="1" customWidth="1"/>
    <col min="13" max="20" width="11.6640625" style="181" hidden="1" customWidth="1"/>
    <col min="21" max="21" width="11.6640625" style="181" customWidth="1"/>
    <col min="22" max="16384" width="9" style="181"/>
  </cols>
  <sheetData>
    <row r="1" spans="1:23" ht="34.5" customHeight="1">
      <c r="A1" s="180" t="s">
        <v>45</v>
      </c>
    </row>
    <row r="2" spans="1:23" ht="15" customHeight="1">
      <c r="A2" s="240" t="s">
        <v>28</v>
      </c>
      <c r="B2" s="240" t="s">
        <v>138</v>
      </c>
      <c r="C2" s="642" t="s">
        <v>30</v>
      </c>
      <c r="D2" s="643"/>
      <c r="E2" s="643"/>
      <c r="F2" s="599"/>
      <c r="G2" s="594" t="s">
        <v>128</v>
      </c>
      <c r="H2" s="594"/>
      <c r="I2" s="594"/>
      <c r="K2" s="168"/>
      <c r="L2" s="168"/>
      <c r="M2" s="169"/>
      <c r="N2" s="169"/>
      <c r="O2" s="169"/>
      <c r="P2" s="169"/>
      <c r="Q2" s="168"/>
      <c r="R2" s="168"/>
      <c r="S2" s="169"/>
      <c r="T2" s="169"/>
      <c r="U2" s="169"/>
      <c r="V2" s="169"/>
      <c r="W2" s="168"/>
    </row>
    <row r="3" spans="1:23" ht="26.25" customHeight="1">
      <c r="A3" s="639" t="s">
        <v>81</v>
      </c>
      <c r="B3" s="245"/>
      <c r="C3" s="671"/>
      <c r="D3" s="672"/>
      <c r="E3" s="672"/>
      <c r="F3" s="673"/>
      <c r="G3" s="641"/>
      <c r="H3" s="641"/>
      <c r="I3" s="641"/>
    </row>
    <row r="4" spans="1:23" ht="15" customHeight="1">
      <c r="A4" s="639"/>
      <c r="B4" s="240" t="s">
        <v>33</v>
      </c>
      <c r="C4" s="640" t="s">
        <v>58</v>
      </c>
      <c r="D4" s="640"/>
      <c r="K4" s="168"/>
      <c r="L4" s="168"/>
      <c r="M4" s="169"/>
      <c r="N4" s="169"/>
      <c r="O4" s="169"/>
      <c r="P4" s="169"/>
      <c r="Q4" s="168"/>
      <c r="R4" s="168"/>
      <c r="S4" s="169"/>
      <c r="T4" s="169"/>
      <c r="U4" s="169"/>
      <c r="V4" s="169"/>
      <c r="W4" s="168"/>
    </row>
    <row r="5" spans="1:23" ht="26.25" customHeight="1">
      <c r="A5" s="639"/>
      <c r="B5" s="245"/>
      <c r="C5" s="641"/>
      <c r="D5" s="641"/>
      <c r="K5" s="168"/>
      <c r="L5" s="168"/>
      <c r="M5" s="169"/>
      <c r="N5" s="169"/>
      <c r="O5" s="169"/>
      <c r="P5" s="169"/>
    </row>
    <row r="6" spans="1:23" ht="18" thickBot="1"/>
    <row r="7" spans="1:23" ht="14.1" customHeight="1" thickBot="1">
      <c r="A7" s="594">
        <v>1</v>
      </c>
      <c r="B7" s="666" t="s">
        <v>139</v>
      </c>
      <c r="C7" s="601" t="s">
        <v>14</v>
      </c>
      <c r="D7" s="632" t="s">
        <v>15</v>
      </c>
      <c r="E7" s="634" t="s">
        <v>16</v>
      </c>
      <c r="F7" s="603" t="s">
        <v>18</v>
      </c>
      <c r="G7" s="670" t="s">
        <v>17</v>
      </c>
      <c r="H7" s="635" t="s">
        <v>46</v>
      </c>
      <c r="I7" s="184"/>
    </row>
    <row r="8" spans="1:23" ht="14.1" customHeight="1" thickBot="1">
      <c r="A8" s="594"/>
      <c r="B8" s="667"/>
      <c r="C8" s="602"/>
      <c r="D8" s="633"/>
      <c r="E8" s="634"/>
      <c r="F8" s="604"/>
      <c r="G8" s="597"/>
      <c r="H8" s="636"/>
      <c r="I8" s="185" t="s">
        <v>141</v>
      </c>
      <c r="K8" s="181" t="s">
        <v>206</v>
      </c>
    </row>
    <row r="9" spans="1:23" ht="24" customHeight="1">
      <c r="A9" s="594"/>
      <c r="B9" s="186" t="s">
        <v>106</v>
      </c>
      <c r="C9" s="115"/>
      <c r="D9" s="116"/>
      <c r="E9" s="117"/>
      <c r="F9" s="118"/>
      <c r="G9" s="119"/>
      <c r="H9" s="187">
        <f>SUM(C9:G9)</f>
        <v>0</v>
      </c>
      <c r="I9" s="188">
        <f>SUM(C9,D9,F9)</f>
        <v>0</v>
      </c>
      <c r="K9" s="655" t="s">
        <v>145</v>
      </c>
      <c r="L9" s="656"/>
    </row>
    <row r="10" spans="1:23" ht="24" customHeight="1" thickBot="1">
      <c r="A10" s="594"/>
      <c r="B10" s="189" t="s">
        <v>140</v>
      </c>
      <c r="C10" s="120"/>
      <c r="D10" s="121"/>
      <c r="E10" s="122"/>
      <c r="F10" s="123"/>
      <c r="G10" s="124"/>
      <c r="H10" s="190">
        <f>SUM(C10:G10)</f>
        <v>0</v>
      </c>
      <c r="I10" s="191">
        <f>SUM(C10,D10,F10)</f>
        <v>0</v>
      </c>
      <c r="K10" s="657"/>
      <c r="L10" s="658"/>
    </row>
    <row r="11" spans="1:23" ht="24" customHeight="1" thickTop="1" thickBot="1">
      <c r="A11" s="594"/>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59" t="str">
        <f>IF(I9&lt;I10,"①","②")</f>
        <v>②</v>
      </c>
      <c r="L11" s="660"/>
    </row>
    <row r="12" spans="1:23" s="194" customFormat="1" ht="54" customHeight="1">
      <c r="A12" s="668" t="s">
        <v>142</v>
      </c>
      <c r="B12" s="669"/>
      <c r="C12" s="669"/>
      <c r="D12" s="669"/>
      <c r="E12" s="669"/>
      <c r="F12" s="669"/>
      <c r="G12" s="669"/>
      <c r="H12" s="669"/>
      <c r="I12" s="669"/>
      <c r="N12" s="181"/>
      <c r="O12" s="181"/>
      <c r="P12" s="181"/>
      <c r="Q12" s="181"/>
      <c r="R12" s="181"/>
    </row>
    <row r="13" spans="1:23" s="194" customFormat="1">
      <c r="A13" s="669" t="s">
        <v>143</v>
      </c>
      <c r="B13" s="669"/>
      <c r="C13" s="669"/>
      <c r="D13" s="669"/>
      <c r="E13" s="669"/>
      <c r="F13" s="669"/>
      <c r="G13" s="669"/>
      <c r="H13" s="669"/>
      <c r="I13" s="669"/>
      <c r="K13" s="181"/>
      <c r="L13" s="181"/>
      <c r="M13" s="181"/>
      <c r="N13" s="181"/>
      <c r="O13" s="181"/>
      <c r="P13" s="181"/>
      <c r="Q13" s="181"/>
      <c r="R13" s="181"/>
      <c r="S13" s="233"/>
    </row>
    <row r="14" spans="1:23" s="194" customFormat="1" ht="18" thickBot="1">
      <c r="A14" s="669" t="s">
        <v>144</v>
      </c>
      <c r="B14" s="669"/>
      <c r="C14" s="669"/>
      <c r="D14" s="669"/>
      <c r="E14" s="669"/>
      <c r="F14" s="669"/>
      <c r="G14" s="669"/>
      <c r="H14" s="669"/>
      <c r="I14" s="669"/>
      <c r="K14" s="181" t="s">
        <v>186</v>
      </c>
      <c r="L14" s="181"/>
      <c r="N14" s="181"/>
      <c r="O14" s="181"/>
      <c r="P14" s="181"/>
      <c r="Q14" s="181"/>
      <c r="R14" s="181"/>
      <c r="S14" s="232"/>
    </row>
    <row r="15" spans="1:23" ht="14.1" customHeight="1" thickBot="1">
      <c r="A15" s="194"/>
      <c r="B15" s="194"/>
      <c r="C15" s="194"/>
      <c r="D15" s="194"/>
      <c r="E15" s="194"/>
      <c r="F15" s="194"/>
      <c r="G15" s="194"/>
      <c r="H15" s="194"/>
      <c r="I15" s="194"/>
      <c r="K15" s="661" t="s">
        <v>180</v>
      </c>
      <c r="L15" s="662"/>
      <c r="M15" s="624" t="s">
        <v>14</v>
      </c>
      <c r="N15" s="624" t="s">
        <v>15</v>
      </c>
      <c r="O15" s="624" t="s">
        <v>16</v>
      </c>
      <c r="P15" s="605" t="s">
        <v>18</v>
      </c>
      <c r="Q15" s="626" t="s">
        <v>74</v>
      </c>
      <c r="R15" s="623" t="s">
        <v>46</v>
      </c>
      <c r="S15" s="130"/>
    </row>
    <row r="16" spans="1:23" ht="14.1" customHeight="1" thickBot="1">
      <c r="A16" s="594">
        <v>2</v>
      </c>
      <c r="B16" s="600" t="s">
        <v>75</v>
      </c>
      <c r="C16" s="601" t="s">
        <v>14</v>
      </c>
      <c r="D16" s="632" t="s">
        <v>15</v>
      </c>
      <c r="E16" s="634" t="s">
        <v>16</v>
      </c>
      <c r="F16" s="603" t="s">
        <v>18</v>
      </c>
      <c r="G16" s="597" t="s">
        <v>74</v>
      </c>
      <c r="H16" s="635" t="s">
        <v>46</v>
      </c>
      <c r="I16" s="184"/>
      <c r="K16" s="663"/>
      <c r="L16" s="664"/>
      <c r="M16" s="625"/>
      <c r="N16" s="625"/>
      <c r="O16" s="625"/>
      <c r="P16" s="606"/>
      <c r="Q16" s="627"/>
      <c r="R16" s="623"/>
      <c r="S16" s="131" t="s">
        <v>146</v>
      </c>
    </row>
    <row r="17" spans="1:19" ht="14.1" customHeight="1">
      <c r="A17" s="594"/>
      <c r="B17" s="600"/>
      <c r="C17" s="602"/>
      <c r="D17" s="633"/>
      <c r="E17" s="634"/>
      <c r="F17" s="604"/>
      <c r="G17" s="597"/>
      <c r="H17" s="636"/>
      <c r="I17" s="185" t="s">
        <v>47</v>
      </c>
      <c r="K17" s="665"/>
      <c r="L17" s="627"/>
      <c r="M17" s="132">
        <f>C18-C11</f>
        <v>0</v>
      </c>
      <c r="N17" s="132">
        <f>D18-D11</f>
        <v>0</v>
      </c>
      <c r="O17" s="132">
        <f>E18-E11</f>
        <v>0</v>
      </c>
      <c r="P17" s="133">
        <f>F18-F11</f>
        <v>0</v>
      </c>
      <c r="Q17" s="134">
        <f t="shared" ref="Q17" si="0">G18-G11</f>
        <v>0</v>
      </c>
      <c r="R17" s="135">
        <f>H18-H11</f>
        <v>0</v>
      </c>
      <c r="S17" s="132">
        <f>I18-I11</f>
        <v>0</v>
      </c>
    </row>
    <row r="18" spans="1:19" ht="24" customHeight="1" thickBot="1">
      <c r="A18" s="594"/>
      <c r="B18" s="600"/>
      <c r="C18" s="126"/>
      <c r="D18" s="127"/>
      <c r="E18" s="128"/>
      <c r="F18" s="129"/>
      <c r="G18" s="195">
        <v>0</v>
      </c>
      <c r="H18" s="196">
        <f>SUM(C18:G18)</f>
        <v>0</v>
      </c>
      <c r="I18" s="197">
        <f>SUM(C18,D18,F18)</f>
        <v>0</v>
      </c>
      <c r="K18" s="595" t="s">
        <v>181</v>
      </c>
      <c r="L18" s="170" t="s">
        <v>182</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596"/>
      <c r="L19" s="246" t="s">
        <v>183</v>
      </c>
      <c r="M19" s="249">
        <f>IF(M17&lt;0,M17*-1,0)</f>
        <v>0</v>
      </c>
      <c r="N19" s="249">
        <f t="shared" ref="N19:P19" si="1">IF(N17&lt;0,N17*-1,0)</f>
        <v>0</v>
      </c>
      <c r="O19" s="249">
        <f t="shared" si="1"/>
        <v>0</v>
      </c>
      <c r="P19" s="250">
        <f t="shared" si="1"/>
        <v>0</v>
      </c>
      <c r="Q19" s="174"/>
      <c r="R19" s="172"/>
      <c r="S19" s="178">
        <f>IF(S17&lt;0,S17*-1,0)</f>
        <v>0</v>
      </c>
    </row>
    <row r="20" spans="1:19" ht="14.1" customHeight="1">
      <c r="A20" s="594">
        <v>3</v>
      </c>
      <c r="B20" s="600" t="s">
        <v>195</v>
      </c>
      <c r="C20" s="601" t="s">
        <v>14</v>
      </c>
      <c r="D20" s="632" t="s">
        <v>15</v>
      </c>
      <c r="E20" s="634" t="s">
        <v>16</v>
      </c>
      <c r="F20" s="603" t="s">
        <v>18</v>
      </c>
      <c r="G20" s="599" t="s">
        <v>57</v>
      </c>
      <c r="H20" s="194"/>
      <c r="I20" s="194"/>
      <c r="Q20" s="201"/>
    </row>
    <row r="21" spans="1:19" ht="14.1" customHeight="1">
      <c r="A21" s="594"/>
      <c r="B21" s="600"/>
      <c r="C21" s="602"/>
      <c r="D21" s="633"/>
      <c r="E21" s="634"/>
      <c r="F21" s="604"/>
      <c r="G21" s="599"/>
      <c r="H21" s="194"/>
      <c r="I21" s="194"/>
      <c r="K21" s="176"/>
      <c r="L21" s="176"/>
      <c r="M21" s="176"/>
      <c r="N21" s="176"/>
      <c r="O21" s="176"/>
      <c r="P21" s="176"/>
      <c r="Q21" s="202"/>
      <c r="R21" s="176"/>
      <c r="S21" s="176"/>
    </row>
    <row r="22" spans="1:19" ht="24" customHeight="1" thickBot="1">
      <c r="A22" s="594"/>
      <c r="B22" s="600"/>
      <c r="C22" s="126"/>
      <c r="D22" s="127"/>
      <c r="E22" s="128"/>
      <c r="F22" s="129"/>
      <c r="G22" s="195">
        <f>SUM(C22,D22,F22)</f>
        <v>0</v>
      </c>
      <c r="H22" s="194"/>
      <c r="I22" s="194"/>
    </row>
    <row r="23" spans="1:19" ht="18.75" customHeight="1" thickBot="1">
      <c r="A23" s="203" t="s">
        <v>147</v>
      </c>
      <c r="B23" s="204"/>
      <c r="C23" s="205"/>
      <c r="D23" s="205"/>
      <c r="E23" s="205"/>
      <c r="F23" s="205"/>
      <c r="G23" s="205"/>
      <c r="H23" s="194"/>
      <c r="I23" s="194"/>
      <c r="K23" s="181" t="s">
        <v>202</v>
      </c>
      <c r="P23" s="181" t="s">
        <v>203</v>
      </c>
    </row>
    <row r="24" spans="1:19" ht="14.1" customHeight="1">
      <c r="A24" s="194"/>
      <c r="B24" s="194"/>
      <c r="C24" s="194"/>
      <c r="D24" s="194"/>
      <c r="E24" s="194"/>
      <c r="F24" s="194"/>
      <c r="G24" s="194"/>
      <c r="H24" s="194"/>
      <c r="I24" s="194"/>
      <c r="K24" s="615" t="s">
        <v>166</v>
      </c>
      <c r="L24" s="616"/>
      <c r="M24" s="145" t="s">
        <v>199</v>
      </c>
      <c r="N24" s="146" t="s">
        <v>200</v>
      </c>
      <c r="O24" s="164" t="s">
        <v>196</v>
      </c>
      <c r="P24" s="607" t="s">
        <v>167</v>
      </c>
      <c r="Q24" s="608"/>
      <c r="R24" s="147"/>
      <c r="S24" s="148"/>
    </row>
    <row r="25" spans="1:19" ht="21.75" customHeight="1">
      <c r="A25" s="594">
        <v>4</v>
      </c>
      <c r="B25" s="598" t="s">
        <v>107</v>
      </c>
      <c r="C25" s="243" t="s">
        <v>16</v>
      </c>
      <c r="D25" s="243" t="s">
        <v>48</v>
      </c>
      <c r="E25" s="243" t="s">
        <v>46</v>
      </c>
      <c r="F25" s="194"/>
      <c r="G25" s="194"/>
      <c r="H25" s="194"/>
      <c r="I25" s="194"/>
      <c r="K25" s="617"/>
      <c r="L25" s="618"/>
      <c r="M25" s="149" t="s">
        <v>168</v>
      </c>
      <c r="N25" s="150" t="s">
        <v>169</v>
      </c>
      <c r="O25" s="151" t="s">
        <v>170</v>
      </c>
      <c r="P25" s="609"/>
      <c r="Q25" s="610"/>
      <c r="R25" s="152" t="s">
        <v>171</v>
      </c>
      <c r="S25" s="153" t="s">
        <v>172</v>
      </c>
    </row>
    <row r="26" spans="1:19" ht="25.5" customHeight="1" thickBot="1">
      <c r="A26" s="594"/>
      <c r="B26" s="598"/>
      <c r="C26" s="207">
        <f>IF(E11&lt;E18,P27,0)</f>
        <v>0</v>
      </c>
      <c r="D26" s="136"/>
      <c r="E26" s="207">
        <f>SUM(C26:D26)</f>
        <v>0</v>
      </c>
      <c r="F26" s="208"/>
      <c r="G26" s="194"/>
      <c r="H26" s="194"/>
      <c r="I26" s="194"/>
      <c r="K26" s="617"/>
      <c r="L26" s="618"/>
      <c r="M26" s="154" t="s">
        <v>197</v>
      </c>
      <c r="N26" s="155" t="s">
        <v>198</v>
      </c>
      <c r="O26" s="156" t="s">
        <v>175</v>
      </c>
      <c r="P26" s="609"/>
      <c r="Q26" s="610"/>
      <c r="R26" s="157" t="s">
        <v>173</v>
      </c>
      <c r="S26" s="158" t="s">
        <v>174</v>
      </c>
    </row>
    <row r="27" spans="1:19" ht="14.1" customHeight="1" thickBot="1">
      <c r="A27" s="194"/>
      <c r="B27" s="194"/>
      <c r="C27" s="194"/>
      <c r="D27" s="194"/>
      <c r="E27" s="194"/>
      <c r="F27" s="194"/>
      <c r="G27" s="194"/>
      <c r="H27" s="194"/>
      <c r="I27" s="194"/>
      <c r="K27" s="619"/>
      <c r="L27" s="620"/>
      <c r="M27" s="159">
        <f>I11-I18</f>
        <v>0</v>
      </c>
      <c r="N27" s="160">
        <f>G22</f>
        <v>0</v>
      </c>
      <c r="O27" s="161">
        <f>IF(M27&gt;N27,M27-N27,0)</f>
        <v>0</v>
      </c>
      <c r="P27" s="611">
        <f>MIN(R27:S27)</f>
        <v>0</v>
      </c>
      <c r="Q27" s="612"/>
      <c r="R27" s="162">
        <f>O27-D26</f>
        <v>0</v>
      </c>
      <c r="S27" s="163">
        <f>E18+E22-E11</f>
        <v>0</v>
      </c>
    </row>
    <row r="28" spans="1:19" ht="14.1" customHeight="1" thickBot="1">
      <c r="A28" s="594">
        <v>5</v>
      </c>
      <c r="B28" s="600" t="s">
        <v>148</v>
      </c>
      <c r="C28" s="601" t="s">
        <v>14</v>
      </c>
      <c r="D28" s="632" t="s">
        <v>15</v>
      </c>
      <c r="E28" s="634" t="s">
        <v>16</v>
      </c>
      <c r="F28" s="603" t="s">
        <v>18</v>
      </c>
      <c r="G28" s="597" t="s">
        <v>17</v>
      </c>
      <c r="H28" s="635" t="s">
        <v>46</v>
      </c>
      <c r="I28" s="184"/>
    </row>
    <row r="29" spans="1:19" ht="14.1" customHeight="1">
      <c r="A29" s="594"/>
      <c r="B29" s="600"/>
      <c r="C29" s="602"/>
      <c r="D29" s="633"/>
      <c r="E29" s="634"/>
      <c r="F29" s="604"/>
      <c r="G29" s="597"/>
      <c r="H29" s="636"/>
      <c r="I29" s="185" t="s">
        <v>47</v>
      </c>
    </row>
    <row r="30" spans="1:19" ht="24" customHeight="1" thickBot="1">
      <c r="A30" s="594"/>
      <c r="B30" s="600"/>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 customHeight="1">
      <c r="A32" s="194"/>
      <c r="B32" s="194"/>
      <c r="C32" s="194"/>
      <c r="D32" s="194"/>
      <c r="F32" s="165" t="s">
        <v>178</v>
      </c>
      <c r="G32" s="235" t="s">
        <v>190</v>
      </c>
      <c r="H32" s="251" t="s">
        <v>201</v>
      </c>
      <c r="I32" s="166" t="s">
        <v>179</v>
      </c>
    </row>
    <row r="33" spans="1:19" ht="24.9"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184</v>
      </c>
    </row>
    <row r="35" spans="1:19" ht="14.1" customHeight="1" thickBot="1">
      <c r="A35" s="594">
        <v>6</v>
      </c>
      <c r="B35" s="653" t="s">
        <v>149</v>
      </c>
      <c r="C35" s="601" t="s">
        <v>14</v>
      </c>
      <c r="D35" s="632" t="s">
        <v>15</v>
      </c>
      <c r="E35" s="634" t="s">
        <v>16</v>
      </c>
      <c r="F35" s="603" t="s">
        <v>18</v>
      </c>
      <c r="G35" s="597" t="s">
        <v>74</v>
      </c>
      <c r="H35" s="635" t="s">
        <v>46</v>
      </c>
      <c r="I35" s="184"/>
    </row>
    <row r="36" spans="1:19" ht="14.1" customHeight="1">
      <c r="A36" s="594"/>
      <c r="B36" s="654"/>
      <c r="C36" s="602"/>
      <c r="D36" s="633"/>
      <c r="E36" s="634"/>
      <c r="F36" s="604"/>
      <c r="G36" s="597"/>
      <c r="H36" s="636"/>
      <c r="I36" s="185" t="s">
        <v>47</v>
      </c>
    </row>
    <row r="37" spans="1:19" ht="24" customHeight="1">
      <c r="A37" s="594"/>
      <c r="B37" s="213" t="s">
        <v>106</v>
      </c>
      <c r="C37" s="106"/>
      <c r="D37" s="107"/>
      <c r="E37" s="128"/>
      <c r="F37" s="108"/>
      <c r="G37" s="109"/>
      <c r="H37" s="196">
        <f>SUM(C37:G37)</f>
        <v>0</v>
      </c>
      <c r="I37" s="214">
        <f>SUM(C37,D37,F37)</f>
        <v>0</v>
      </c>
    </row>
    <row r="38" spans="1:19" ht="24" customHeight="1" thickBot="1">
      <c r="A38" s="594"/>
      <c r="B38" s="213" t="s">
        <v>150</v>
      </c>
      <c r="C38" s="126"/>
      <c r="D38" s="127"/>
      <c r="E38" s="128"/>
      <c r="F38" s="129"/>
      <c r="G38" s="109"/>
      <c r="H38" s="196">
        <f>SUM(C38:G38)</f>
        <v>0</v>
      </c>
      <c r="I38" s="212">
        <f>SUM(C38,D38,F38)</f>
        <v>0</v>
      </c>
    </row>
    <row r="39" spans="1:19" ht="18.75" customHeight="1">
      <c r="A39" s="203" t="s">
        <v>151</v>
      </c>
      <c r="B39" s="204"/>
      <c r="C39" s="205"/>
      <c r="D39" s="205"/>
      <c r="E39" s="205"/>
      <c r="F39" s="205"/>
      <c r="G39" s="205"/>
      <c r="H39" s="194"/>
      <c r="I39" s="194"/>
      <c r="M39" s="181" t="s">
        <v>204</v>
      </c>
    </row>
    <row r="40" spans="1:19" ht="14.1" customHeight="1" thickBot="1">
      <c r="A40" s="194"/>
      <c r="B40" s="194"/>
      <c r="C40" s="194"/>
      <c r="D40" s="194"/>
      <c r="E40" s="194"/>
      <c r="F40" s="194"/>
      <c r="G40" s="194"/>
      <c r="H40" s="194"/>
      <c r="I40" s="194"/>
      <c r="M40" s="181" t="s">
        <v>187</v>
      </c>
      <c r="N40" s="181" t="s">
        <v>205</v>
      </c>
      <c r="Q40" s="181" t="s">
        <v>205</v>
      </c>
    </row>
    <row r="41" spans="1:19" ht="33" customHeight="1">
      <c r="A41" s="650">
        <v>7</v>
      </c>
      <c r="B41" s="241" t="s">
        <v>108</v>
      </c>
      <c r="C41" s="243" t="s">
        <v>14</v>
      </c>
      <c r="D41" s="243" t="s">
        <v>15</v>
      </c>
      <c r="E41" s="243" t="s">
        <v>18</v>
      </c>
      <c r="F41" s="243" t="s">
        <v>46</v>
      </c>
      <c r="G41" s="194"/>
      <c r="H41" s="194"/>
      <c r="I41" s="194"/>
      <c r="M41" s="234" t="s">
        <v>188</v>
      </c>
      <c r="N41" s="144" t="s">
        <v>189</v>
      </c>
      <c r="Q41" s="621" t="s">
        <v>159</v>
      </c>
      <c r="R41" s="622"/>
      <c r="S41" s="138" t="s">
        <v>160</v>
      </c>
    </row>
    <row r="42" spans="1:19" ht="23.25" customHeight="1">
      <c r="A42" s="651"/>
      <c r="B42" s="216" t="s">
        <v>152</v>
      </c>
      <c r="C42" s="137"/>
      <c r="D42" s="137"/>
      <c r="E42" s="137"/>
      <c r="F42" s="217">
        <f>SUM(C42:E42)</f>
        <v>0</v>
      </c>
      <c r="G42" s="194"/>
      <c r="H42" s="194"/>
      <c r="I42" s="194"/>
      <c r="M42" s="218">
        <f>IF(AND(I37&lt;&gt;I38,H53="Ｂ"),E53,E52)</f>
        <v>0</v>
      </c>
      <c r="N42" s="219">
        <f>IF(AND(I37&lt;&gt;I38,H53="Ｂ"),C53,C52)</f>
        <v>0</v>
      </c>
      <c r="Q42" s="139">
        <v>0</v>
      </c>
      <c r="R42" s="140" t="s">
        <v>161</v>
      </c>
      <c r="S42" s="133">
        <v>1140</v>
      </c>
    </row>
    <row r="43" spans="1:19" ht="23.25" customHeight="1">
      <c r="A43" s="652"/>
      <c r="B43" s="216" t="s">
        <v>153</v>
      </c>
      <c r="C43" s="137"/>
      <c r="D43" s="137"/>
      <c r="E43" s="137"/>
      <c r="F43" s="217">
        <f>SUM(C43:E43)</f>
        <v>0</v>
      </c>
      <c r="G43" s="194"/>
      <c r="H43" s="194"/>
      <c r="I43" s="194"/>
      <c r="Q43" s="139">
        <v>0.5</v>
      </c>
      <c r="R43" s="140" t="s">
        <v>162</v>
      </c>
      <c r="S43" s="133">
        <v>1368</v>
      </c>
    </row>
    <row r="44" spans="1:19" ht="23.25" customHeight="1">
      <c r="A44" s="648" t="s">
        <v>154</v>
      </c>
      <c r="B44" s="649"/>
      <c r="C44" s="649"/>
      <c r="D44" s="649"/>
      <c r="E44" s="649"/>
      <c r="F44" s="649"/>
      <c r="G44" s="649"/>
      <c r="H44" s="649"/>
      <c r="I44" s="649"/>
      <c r="Q44" s="139">
        <v>0.6</v>
      </c>
      <c r="R44" s="140" t="s">
        <v>163</v>
      </c>
      <c r="S44" s="133">
        <v>1596</v>
      </c>
    </row>
    <row r="45" spans="1:19" ht="23.25" customHeight="1">
      <c r="A45" s="649"/>
      <c r="B45" s="649"/>
      <c r="C45" s="649"/>
      <c r="D45" s="649"/>
      <c r="E45" s="649"/>
      <c r="F45" s="649"/>
      <c r="G45" s="649"/>
      <c r="H45" s="649"/>
      <c r="I45" s="649"/>
      <c r="Q45" s="139">
        <v>0.7</v>
      </c>
      <c r="R45" s="140" t="s">
        <v>164</v>
      </c>
      <c r="S45" s="133">
        <v>1824</v>
      </c>
    </row>
    <row r="46" spans="1:19" ht="23.25" customHeight="1">
      <c r="A46" s="649"/>
      <c r="B46" s="649"/>
      <c r="C46" s="649"/>
      <c r="D46" s="649"/>
      <c r="E46" s="649"/>
      <c r="F46" s="649"/>
      <c r="G46" s="649"/>
      <c r="H46" s="649"/>
      <c r="I46" s="649"/>
      <c r="Q46" s="139">
        <v>0.8</v>
      </c>
      <c r="R46" s="140" t="s">
        <v>165</v>
      </c>
      <c r="S46" s="133">
        <v>2052</v>
      </c>
    </row>
    <row r="47" spans="1:19" ht="23.25" customHeight="1" thickBot="1">
      <c r="A47" s="649"/>
      <c r="B47" s="649"/>
      <c r="C47" s="649"/>
      <c r="D47" s="649"/>
      <c r="E47" s="649"/>
      <c r="F47" s="649"/>
      <c r="G47" s="649"/>
      <c r="H47" s="649"/>
      <c r="I47" s="649"/>
      <c r="Q47" s="141">
        <v>0.9</v>
      </c>
      <c r="R47" s="142"/>
      <c r="S47" s="143">
        <v>2280</v>
      </c>
    </row>
    <row r="48" spans="1:19" ht="23.25" customHeight="1">
      <c r="A48" s="649"/>
      <c r="B48" s="649"/>
      <c r="C48" s="649"/>
      <c r="D48" s="649"/>
      <c r="E48" s="649"/>
      <c r="F48" s="649"/>
      <c r="G48" s="649"/>
      <c r="H48" s="649"/>
      <c r="I48" s="649"/>
      <c r="J48" s="194"/>
    </row>
    <row r="49" spans="1:19" s="125" customFormat="1">
      <c r="A49" s="628" t="s">
        <v>155</v>
      </c>
      <c r="B49" s="628"/>
      <c r="C49" s="628"/>
      <c r="D49" s="628"/>
      <c r="E49" s="628"/>
      <c r="F49" s="628"/>
      <c r="G49" s="628"/>
      <c r="H49" s="628"/>
      <c r="I49" s="628"/>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50">
        <v>8</v>
      </c>
      <c r="B51" s="220" t="s">
        <v>109</v>
      </c>
      <c r="C51" s="637" t="s">
        <v>110</v>
      </c>
      <c r="D51" s="637"/>
      <c r="E51" s="637" t="s">
        <v>49</v>
      </c>
      <c r="F51" s="637"/>
      <c r="H51" s="598" t="s">
        <v>111</v>
      </c>
      <c r="K51" s="181"/>
      <c r="L51" s="181"/>
      <c r="M51" s="181"/>
      <c r="N51" s="181"/>
      <c r="O51" s="181"/>
      <c r="P51" s="181"/>
      <c r="Q51" s="181"/>
      <c r="R51" s="181"/>
      <c r="S51" s="181"/>
    </row>
    <row r="52" spans="1:19" s="194" customFormat="1" ht="24" customHeight="1">
      <c r="A52" s="651"/>
      <c r="B52" s="221" t="s">
        <v>112</v>
      </c>
      <c r="C52" s="613">
        <f>IFERROR(ROUNDDOWN(F42/I37*1/365,3),0)</f>
        <v>0</v>
      </c>
      <c r="D52" s="613"/>
      <c r="E52" s="614">
        <f>ROUNDDOWN(C52*I37,0)</f>
        <v>0</v>
      </c>
      <c r="F52" s="614"/>
      <c r="G52" s="194" t="s">
        <v>113</v>
      </c>
      <c r="H52" s="638"/>
      <c r="I52" s="198" t="s">
        <v>118</v>
      </c>
      <c r="K52" s="181"/>
      <c r="L52" s="181"/>
      <c r="M52" s="181"/>
      <c r="N52" s="181"/>
      <c r="O52" s="181"/>
      <c r="P52" s="181"/>
      <c r="Q52" s="181"/>
      <c r="R52" s="181"/>
      <c r="S52" s="181"/>
    </row>
    <row r="53" spans="1:19" s="194" customFormat="1" ht="24" customHeight="1">
      <c r="A53" s="652"/>
      <c r="B53" s="221" t="s">
        <v>114</v>
      </c>
      <c r="C53" s="613">
        <f>IFERROR(ROUNDDOWN(F43/I38*1/365,3),0)</f>
        <v>0</v>
      </c>
      <c r="D53" s="613"/>
      <c r="E53" s="614">
        <f>ROUNDDOWN(C53*I38,0)</f>
        <v>0</v>
      </c>
      <c r="F53" s="614"/>
      <c r="G53" s="194" t="s">
        <v>113</v>
      </c>
      <c r="H53" s="105" t="s">
        <v>115</v>
      </c>
      <c r="I53" s="198" t="s">
        <v>119</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94">
        <v>9</v>
      </c>
      <c r="B55" s="647" t="s">
        <v>157</v>
      </c>
      <c r="C55" s="242" t="s">
        <v>50</v>
      </c>
      <c r="D55" s="244" t="s">
        <v>156</v>
      </c>
      <c r="E55" s="242" t="s">
        <v>51</v>
      </c>
      <c r="G55" s="194"/>
      <c r="H55" s="194"/>
    </row>
    <row r="56" spans="1:19" ht="25.5" customHeight="1">
      <c r="A56" s="594"/>
      <c r="B56" s="647"/>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94">
        <v>10</v>
      </c>
      <c r="B58" s="647" t="s">
        <v>158</v>
      </c>
      <c r="C58" s="242" t="s">
        <v>50</v>
      </c>
      <c r="D58" s="244" t="s">
        <v>156</v>
      </c>
      <c r="E58" s="242" t="s">
        <v>51</v>
      </c>
      <c r="G58" s="194"/>
      <c r="H58" s="194"/>
      <c r="I58" s="194"/>
    </row>
    <row r="59" spans="1:19" ht="25.5" customHeight="1">
      <c r="A59" s="594"/>
      <c r="B59" s="647"/>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96</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52</v>
      </c>
      <c r="C63" s="629">
        <f>(E56+E59)*D61</f>
        <v>0</v>
      </c>
      <c r="D63" s="630"/>
      <c r="E63" s="194"/>
      <c r="F63" s="231"/>
      <c r="G63" s="205"/>
      <c r="H63" s="194"/>
      <c r="I63" s="194"/>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48" priority="6">
      <formula>$I$33&lt;0</formula>
    </cfRule>
  </conditionalFormatting>
  <conditionalFormatting sqref="C52:F52">
    <cfRule type="expression" dxfId="47" priority="5">
      <formula>OR($I$37=$I$38,$H$53="Ａ")</formula>
    </cfRule>
  </conditionalFormatting>
  <conditionalFormatting sqref="C53:F53">
    <cfRule type="expression" dxfId="46" priority="4">
      <formula>AND($I$37&lt;&gt;$I$38,$H$53="Ｂ")</formula>
    </cfRule>
  </conditionalFormatting>
  <conditionalFormatting sqref="G52">
    <cfRule type="expression" dxfId="45" priority="3">
      <formula>AND($I$37&lt;&gt;$I$38,$H$53="Ｂ")</formula>
    </cfRule>
  </conditionalFormatting>
  <conditionalFormatting sqref="G53">
    <cfRule type="expression" dxfId="44" priority="2">
      <formula>OR($I$37=$I$38,$H$53="Ａ")</formula>
    </cfRule>
  </conditionalFormatting>
  <conditionalFormatting sqref="H51:H53">
    <cfRule type="expression" dxfId="43" priority="1">
      <formula>$I$37=$I$38</formula>
    </cfRule>
  </conditionalFormatting>
  <conditionalFormatting sqref="I34">
    <cfRule type="expression" dxfId="42"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81" customWidth="1"/>
    <col min="2" max="2" width="27.33203125" style="181" customWidth="1"/>
    <col min="3" max="8" width="10.77734375" style="181" customWidth="1"/>
    <col min="9" max="9" width="16.44140625" style="181" customWidth="1"/>
    <col min="10" max="12" width="9" style="181" hidden="1" customWidth="1"/>
    <col min="13" max="20" width="11.6640625" style="181" hidden="1" customWidth="1"/>
    <col min="21" max="21" width="11.6640625" style="181" customWidth="1"/>
    <col min="22" max="16384" width="9" style="181"/>
  </cols>
  <sheetData>
    <row r="1" spans="1:23" ht="34.5" customHeight="1">
      <c r="A1" s="180" t="s">
        <v>45</v>
      </c>
    </row>
    <row r="2" spans="1:23" ht="15" customHeight="1">
      <c r="A2" s="240" t="s">
        <v>28</v>
      </c>
      <c r="B2" s="240" t="s">
        <v>138</v>
      </c>
      <c r="C2" s="642" t="s">
        <v>30</v>
      </c>
      <c r="D2" s="643"/>
      <c r="E2" s="643"/>
      <c r="F2" s="599"/>
      <c r="G2" s="594" t="s">
        <v>128</v>
      </c>
      <c r="H2" s="594"/>
      <c r="I2" s="594"/>
      <c r="K2" s="168"/>
      <c r="L2" s="168"/>
      <c r="M2" s="169"/>
      <c r="N2" s="169"/>
      <c r="O2" s="169"/>
      <c r="P2" s="169"/>
      <c r="Q2" s="168"/>
      <c r="R2" s="168"/>
      <c r="S2" s="169"/>
      <c r="T2" s="169"/>
      <c r="U2" s="169"/>
      <c r="V2" s="169"/>
      <c r="W2" s="168"/>
    </row>
    <row r="3" spans="1:23" ht="26.25" customHeight="1">
      <c r="A3" s="639" t="s">
        <v>83</v>
      </c>
      <c r="B3" s="245"/>
      <c r="C3" s="671"/>
      <c r="D3" s="672"/>
      <c r="E3" s="672"/>
      <c r="F3" s="673"/>
      <c r="G3" s="641"/>
      <c r="H3" s="641"/>
      <c r="I3" s="641"/>
    </row>
    <row r="4" spans="1:23" ht="15" customHeight="1">
      <c r="A4" s="639"/>
      <c r="B4" s="240" t="s">
        <v>33</v>
      </c>
      <c r="C4" s="640" t="s">
        <v>58</v>
      </c>
      <c r="D4" s="640"/>
      <c r="K4" s="168"/>
      <c r="L4" s="168"/>
      <c r="M4" s="169"/>
      <c r="N4" s="169"/>
      <c r="O4" s="169"/>
      <c r="P4" s="169"/>
      <c r="Q4" s="168"/>
      <c r="R4" s="168"/>
      <c r="S4" s="169"/>
      <c r="T4" s="169"/>
      <c r="U4" s="169"/>
      <c r="V4" s="169"/>
      <c r="W4" s="168"/>
    </row>
    <row r="5" spans="1:23" ht="26.25" customHeight="1">
      <c r="A5" s="639"/>
      <c r="B5" s="245"/>
      <c r="C5" s="641"/>
      <c r="D5" s="641"/>
      <c r="K5" s="168"/>
      <c r="L5" s="168"/>
      <c r="M5" s="169"/>
      <c r="N5" s="169"/>
      <c r="O5" s="169"/>
      <c r="P5" s="169"/>
    </row>
    <row r="6" spans="1:23" ht="18" thickBot="1"/>
    <row r="7" spans="1:23" ht="14.1" customHeight="1" thickBot="1">
      <c r="A7" s="594">
        <v>1</v>
      </c>
      <c r="B7" s="666" t="s">
        <v>139</v>
      </c>
      <c r="C7" s="601" t="s">
        <v>14</v>
      </c>
      <c r="D7" s="632" t="s">
        <v>15</v>
      </c>
      <c r="E7" s="634" t="s">
        <v>16</v>
      </c>
      <c r="F7" s="603" t="s">
        <v>18</v>
      </c>
      <c r="G7" s="670" t="s">
        <v>17</v>
      </c>
      <c r="H7" s="635" t="s">
        <v>46</v>
      </c>
      <c r="I7" s="184"/>
    </row>
    <row r="8" spans="1:23" ht="14.1" customHeight="1" thickBot="1">
      <c r="A8" s="594"/>
      <c r="B8" s="667"/>
      <c r="C8" s="602"/>
      <c r="D8" s="633"/>
      <c r="E8" s="634"/>
      <c r="F8" s="604"/>
      <c r="G8" s="597"/>
      <c r="H8" s="636"/>
      <c r="I8" s="185" t="s">
        <v>141</v>
      </c>
      <c r="K8" s="181" t="s">
        <v>206</v>
      </c>
    </row>
    <row r="9" spans="1:23" ht="24" customHeight="1">
      <c r="A9" s="594"/>
      <c r="B9" s="186" t="s">
        <v>106</v>
      </c>
      <c r="C9" s="115"/>
      <c r="D9" s="116"/>
      <c r="E9" s="117"/>
      <c r="F9" s="118"/>
      <c r="G9" s="119"/>
      <c r="H9" s="187">
        <f>SUM(C9:G9)</f>
        <v>0</v>
      </c>
      <c r="I9" s="188">
        <f>SUM(C9,D9,F9)</f>
        <v>0</v>
      </c>
      <c r="K9" s="655" t="s">
        <v>145</v>
      </c>
      <c r="L9" s="656"/>
    </row>
    <row r="10" spans="1:23" ht="24" customHeight="1" thickBot="1">
      <c r="A10" s="594"/>
      <c r="B10" s="189" t="s">
        <v>140</v>
      </c>
      <c r="C10" s="120"/>
      <c r="D10" s="121"/>
      <c r="E10" s="122"/>
      <c r="F10" s="123"/>
      <c r="G10" s="124"/>
      <c r="H10" s="190">
        <f>SUM(C10:G10)</f>
        <v>0</v>
      </c>
      <c r="I10" s="191">
        <f>SUM(C10,D10,F10)</f>
        <v>0</v>
      </c>
      <c r="K10" s="657"/>
      <c r="L10" s="658"/>
    </row>
    <row r="11" spans="1:23" ht="24" customHeight="1" thickTop="1" thickBot="1">
      <c r="A11" s="594"/>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59" t="str">
        <f>IF(I9&lt;I10,"①","②")</f>
        <v>②</v>
      </c>
      <c r="L11" s="660"/>
    </row>
    <row r="12" spans="1:23" s="194" customFormat="1" ht="54" customHeight="1">
      <c r="A12" s="668" t="s">
        <v>142</v>
      </c>
      <c r="B12" s="669"/>
      <c r="C12" s="669"/>
      <c r="D12" s="669"/>
      <c r="E12" s="669"/>
      <c r="F12" s="669"/>
      <c r="G12" s="669"/>
      <c r="H12" s="669"/>
      <c r="I12" s="669"/>
      <c r="N12" s="181"/>
      <c r="O12" s="181"/>
      <c r="P12" s="181"/>
      <c r="Q12" s="181"/>
      <c r="R12" s="181"/>
    </row>
    <row r="13" spans="1:23" s="194" customFormat="1">
      <c r="A13" s="669" t="s">
        <v>143</v>
      </c>
      <c r="B13" s="669"/>
      <c r="C13" s="669"/>
      <c r="D13" s="669"/>
      <c r="E13" s="669"/>
      <c r="F13" s="669"/>
      <c r="G13" s="669"/>
      <c r="H13" s="669"/>
      <c r="I13" s="669"/>
      <c r="K13" s="181"/>
      <c r="L13" s="181"/>
      <c r="M13" s="181"/>
      <c r="N13" s="181"/>
      <c r="O13" s="181"/>
      <c r="P13" s="181"/>
      <c r="Q13" s="181"/>
      <c r="R13" s="181"/>
      <c r="S13" s="233"/>
    </row>
    <row r="14" spans="1:23" s="194" customFormat="1" ht="18" thickBot="1">
      <c r="A14" s="669" t="s">
        <v>144</v>
      </c>
      <c r="B14" s="669"/>
      <c r="C14" s="669"/>
      <c r="D14" s="669"/>
      <c r="E14" s="669"/>
      <c r="F14" s="669"/>
      <c r="G14" s="669"/>
      <c r="H14" s="669"/>
      <c r="I14" s="669"/>
      <c r="K14" s="181" t="s">
        <v>186</v>
      </c>
      <c r="L14" s="181"/>
      <c r="N14" s="181"/>
      <c r="O14" s="181"/>
      <c r="P14" s="181"/>
      <c r="Q14" s="181"/>
      <c r="R14" s="181"/>
      <c r="S14" s="232"/>
    </row>
    <row r="15" spans="1:23" ht="14.1" customHeight="1" thickBot="1">
      <c r="A15" s="194"/>
      <c r="B15" s="194"/>
      <c r="C15" s="194"/>
      <c r="D15" s="194"/>
      <c r="E15" s="194"/>
      <c r="F15" s="194"/>
      <c r="G15" s="194"/>
      <c r="H15" s="194"/>
      <c r="I15" s="194"/>
      <c r="K15" s="661" t="s">
        <v>180</v>
      </c>
      <c r="L15" s="662"/>
      <c r="M15" s="624" t="s">
        <v>14</v>
      </c>
      <c r="N15" s="624" t="s">
        <v>15</v>
      </c>
      <c r="O15" s="624" t="s">
        <v>16</v>
      </c>
      <c r="P15" s="605" t="s">
        <v>18</v>
      </c>
      <c r="Q15" s="626" t="s">
        <v>74</v>
      </c>
      <c r="R15" s="623" t="s">
        <v>46</v>
      </c>
      <c r="S15" s="130"/>
    </row>
    <row r="16" spans="1:23" ht="14.1" customHeight="1" thickBot="1">
      <c r="A16" s="594">
        <v>2</v>
      </c>
      <c r="B16" s="600" t="s">
        <v>75</v>
      </c>
      <c r="C16" s="601" t="s">
        <v>14</v>
      </c>
      <c r="D16" s="632" t="s">
        <v>15</v>
      </c>
      <c r="E16" s="634" t="s">
        <v>16</v>
      </c>
      <c r="F16" s="603" t="s">
        <v>18</v>
      </c>
      <c r="G16" s="597" t="s">
        <v>74</v>
      </c>
      <c r="H16" s="635" t="s">
        <v>46</v>
      </c>
      <c r="I16" s="184"/>
      <c r="K16" s="663"/>
      <c r="L16" s="664"/>
      <c r="M16" s="625"/>
      <c r="N16" s="625"/>
      <c r="O16" s="625"/>
      <c r="P16" s="606"/>
      <c r="Q16" s="627"/>
      <c r="R16" s="623"/>
      <c r="S16" s="131" t="s">
        <v>146</v>
      </c>
    </row>
    <row r="17" spans="1:19" ht="14.1" customHeight="1">
      <c r="A17" s="594"/>
      <c r="B17" s="600"/>
      <c r="C17" s="602"/>
      <c r="D17" s="633"/>
      <c r="E17" s="634"/>
      <c r="F17" s="604"/>
      <c r="G17" s="597"/>
      <c r="H17" s="636"/>
      <c r="I17" s="185" t="s">
        <v>47</v>
      </c>
      <c r="K17" s="665"/>
      <c r="L17" s="627"/>
      <c r="M17" s="132">
        <f>C18-C11</f>
        <v>0</v>
      </c>
      <c r="N17" s="132">
        <f>D18-D11</f>
        <v>0</v>
      </c>
      <c r="O17" s="132">
        <f>E18-E11</f>
        <v>0</v>
      </c>
      <c r="P17" s="133">
        <f>F18-F11</f>
        <v>0</v>
      </c>
      <c r="Q17" s="134">
        <f t="shared" ref="Q17" si="0">G18-G11</f>
        <v>0</v>
      </c>
      <c r="R17" s="135">
        <f>H18-H11</f>
        <v>0</v>
      </c>
      <c r="S17" s="132">
        <f>I18-I11</f>
        <v>0</v>
      </c>
    </row>
    <row r="18" spans="1:19" ht="24" customHeight="1" thickBot="1">
      <c r="A18" s="594"/>
      <c r="B18" s="600"/>
      <c r="C18" s="126"/>
      <c r="D18" s="127"/>
      <c r="E18" s="128"/>
      <c r="F18" s="129"/>
      <c r="G18" s="195">
        <v>0</v>
      </c>
      <c r="H18" s="196">
        <f>SUM(C18:G18)</f>
        <v>0</v>
      </c>
      <c r="I18" s="197">
        <f>SUM(C18,D18,F18)</f>
        <v>0</v>
      </c>
      <c r="K18" s="595" t="s">
        <v>181</v>
      </c>
      <c r="L18" s="170" t="s">
        <v>182</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596"/>
      <c r="L19" s="246" t="s">
        <v>183</v>
      </c>
      <c r="M19" s="249">
        <f>IF(M17&lt;0,M17*-1,0)</f>
        <v>0</v>
      </c>
      <c r="N19" s="249">
        <f t="shared" ref="N19:P19" si="1">IF(N17&lt;0,N17*-1,0)</f>
        <v>0</v>
      </c>
      <c r="O19" s="249">
        <f t="shared" si="1"/>
        <v>0</v>
      </c>
      <c r="P19" s="250">
        <f t="shared" si="1"/>
        <v>0</v>
      </c>
      <c r="Q19" s="174"/>
      <c r="R19" s="172"/>
      <c r="S19" s="178">
        <f>IF(S17&lt;0,S17*-1,0)</f>
        <v>0</v>
      </c>
    </row>
    <row r="20" spans="1:19" ht="14.1" customHeight="1">
      <c r="A20" s="594">
        <v>3</v>
      </c>
      <c r="B20" s="600" t="s">
        <v>195</v>
      </c>
      <c r="C20" s="601" t="s">
        <v>14</v>
      </c>
      <c r="D20" s="632" t="s">
        <v>15</v>
      </c>
      <c r="E20" s="634" t="s">
        <v>16</v>
      </c>
      <c r="F20" s="603" t="s">
        <v>18</v>
      </c>
      <c r="G20" s="599" t="s">
        <v>57</v>
      </c>
      <c r="H20" s="194"/>
      <c r="I20" s="194"/>
      <c r="Q20" s="201"/>
    </row>
    <row r="21" spans="1:19" ht="14.1" customHeight="1">
      <c r="A21" s="594"/>
      <c r="B21" s="600"/>
      <c r="C21" s="602"/>
      <c r="D21" s="633"/>
      <c r="E21" s="634"/>
      <c r="F21" s="604"/>
      <c r="G21" s="599"/>
      <c r="H21" s="194"/>
      <c r="I21" s="194"/>
      <c r="K21" s="176"/>
      <c r="L21" s="176"/>
      <c r="M21" s="176"/>
      <c r="N21" s="176"/>
      <c r="O21" s="176"/>
      <c r="P21" s="176"/>
      <c r="Q21" s="202"/>
      <c r="R21" s="176"/>
      <c r="S21" s="176"/>
    </row>
    <row r="22" spans="1:19" ht="24" customHeight="1" thickBot="1">
      <c r="A22" s="594"/>
      <c r="B22" s="600"/>
      <c r="C22" s="126"/>
      <c r="D22" s="127"/>
      <c r="E22" s="128"/>
      <c r="F22" s="129"/>
      <c r="G22" s="195">
        <f>SUM(C22,D22,F22)</f>
        <v>0</v>
      </c>
      <c r="H22" s="194"/>
      <c r="I22" s="194"/>
    </row>
    <row r="23" spans="1:19" ht="18.75" customHeight="1" thickBot="1">
      <c r="A23" s="203" t="s">
        <v>147</v>
      </c>
      <c r="B23" s="204"/>
      <c r="C23" s="205"/>
      <c r="D23" s="205"/>
      <c r="E23" s="205"/>
      <c r="F23" s="205"/>
      <c r="G23" s="205"/>
      <c r="H23" s="194"/>
      <c r="I23" s="194"/>
      <c r="K23" s="181" t="s">
        <v>202</v>
      </c>
      <c r="P23" s="181" t="s">
        <v>203</v>
      </c>
    </row>
    <row r="24" spans="1:19" ht="14.1" customHeight="1">
      <c r="A24" s="194"/>
      <c r="B24" s="194"/>
      <c r="C24" s="194"/>
      <c r="D24" s="194"/>
      <c r="E24" s="194"/>
      <c r="F24" s="194"/>
      <c r="G24" s="194"/>
      <c r="H24" s="194"/>
      <c r="I24" s="194"/>
      <c r="K24" s="615" t="s">
        <v>166</v>
      </c>
      <c r="L24" s="616"/>
      <c r="M24" s="145" t="s">
        <v>199</v>
      </c>
      <c r="N24" s="146" t="s">
        <v>200</v>
      </c>
      <c r="O24" s="164" t="s">
        <v>196</v>
      </c>
      <c r="P24" s="607" t="s">
        <v>167</v>
      </c>
      <c r="Q24" s="608"/>
      <c r="R24" s="147"/>
      <c r="S24" s="148"/>
    </row>
    <row r="25" spans="1:19" ht="21.75" customHeight="1">
      <c r="A25" s="594">
        <v>4</v>
      </c>
      <c r="B25" s="598" t="s">
        <v>107</v>
      </c>
      <c r="C25" s="243" t="s">
        <v>16</v>
      </c>
      <c r="D25" s="243" t="s">
        <v>48</v>
      </c>
      <c r="E25" s="243" t="s">
        <v>46</v>
      </c>
      <c r="F25" s="194"/>
      <c r="G25" s="194"/>
      <c r="H25" s="194"/>
      <c r="I25" s="194"/>
      <c r="K25" s="617"/>
      <c r="L25" s="618"/>
      <c r="M25" s="149" t="s">
        <v>168</v>
      </c>
      <c r="N25" s="150" t="s">
        <v>169</v>
      </c>
      <c r="O25" s="151" t="s">
        <v>170</v>
      </c>
      <c r="P25" s="609"/>
      <c r="Q25" s="610"/>
      <c r="R25" s="152" t="s">
        <v>171</v>
      </c>
      <c r="S25" s="153" t="s">
        <v>172</v>
      </c>
    </row>
    <row r="26" spans="1:19" ht="25.5" customHeight="1" thickBot="1">
      <c r="A26" s="594"/>
      <c r="B26" s="598"/>
      <c r="C26" s="207">
        <f>IF(E11&lt;E18,P27,0)</f>
        <v>0</v>
      </c>
      <c r="D26" s="136"/>
      <c r="E26" s="207">
        <f>SUM(C26:D26)</f>
        <v>0</v>
      </c>
      <c r="F26" s="208"/>
      <c r="G26" s="194"/>
      <c r="H26" s="194"/>
      <c r="I26" s="194"/>
      <c r="K26" s="617"/>
      <c r="L26" s="618"/>
      <c r="M26" s="154" t="s">
        <v>197</v>
      </c>
      <c r="N26" s="155" t="s">
        <v>198</v>
      </c>
      <c r="O26" s="156" t="s">
        <v>175</v>
      </c>
      <c r="P26" s="609"/>
      <c r="Q26" s="610"/>
      <c r="R26" s="157" t="s">
        <v>173</v>
      </c>
      <c r="S26" s="158" t="s">
        <v>174</v>
      </c>
    </row>
    <row r="27" spans="1:19" ht="14.1" customHeight="1" thickBot="1">
      <c r="A27" s="194"/>
      <c r="B27" s="194"/>
      <c r="C27" s="194"/>
      <c r="D27" s="194"/>
      <c r="E27" s="194"/>
      <c r="F27" s="194"/>
      <c r="G27" s="194"/>
      <c r="H27" s="194"/>
      <c r="I27" s="194"/>
      <c r="K27" s="619"/>
      <c r="L27" s="620"/>
      <c r="M27" s="159">
        <f>I11-I18</f>
        <v>0</v>
      </c>
      <c r="N27" s="160">
        <f>G22</f>
        <v>0</v>
      </c>
      <c r="O27" s="161">
        <f>IF(M27&gt;N27,M27-N27,0)</f>
        <v>0</v>
      </c>
      <c r="P27" s="611">
        <f>MIN(R27:S27)</f>
        <v>0</v>
      </c>
      <c r="Q27" s="612"/>
      <c r="R27" s="162">
        <f>O27-D26</f>
        <v>0</v>
      </c>
      <c r="S27" s="163">
        <f>E18+E22-E11</f>
        <v>0</v>
      </c>
    </row>
    <row r="28" spans="1:19" ht="14.1" customHeight="1" thickBot="1">
      <c r="A28" s="594">
        <v>5</v>
      </c>
      <c r="B28" s="600" t="s">
        <v>148</v>
      </c>
      <c r="C28" s="601" t="s">
        <v>14</v>
      </c>
      <c r="D28" s="632" t="s">
        <v>15</v>
      </c>
      <c r="E28" s="634" t="s">
        <v>16</v>
      </c>
      <c r="F28" s="603" t="s">
        <v>18</v>
      </c>
      <c r="G28" s="597" t="s">
        <v>17</v>
      </c>
      <c r="H28" s="635" t="s">
        <v>46</v>
      </c>
      <c r="I28" s="184"/>
    </row>
    <row r="29" spans="1:19" ht="14.1" customHeight="1">
      <c r="A29" s="594"/>
      <c r="B29" s="600"/>
      <c r="C29" s="602"/>
      <c r="D29" s="633"/>
      <c r="E29" s="634"/>
      <c r="F29" s="604"/>
      <c r="G29" s="597"/>
      <c r="H29" s="636"/>
      <c r="I29" s="185" t="s">
        <v>47</v>
      </c>
    </row>
    <row r="30" spans="1:19" ht="24" customHeight="1" thickBot="1">
      <c r="A30" s="594"/>
      <c r="B30" s="600"/>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 customHeight="1">
      <c r="A32" s="194"/>
      <c r="B32" s="194"/>
      <c r="C32" s="194"/>
      <c r="D32" s="194"/>
      <c r="F32" s="165" t="s">
        <v>178</v>
      </c>
      <c r="G32" s="235" t="s">
        <v>190</v>
      </c>
      <c r="H32" s="251" t="s">
        <v>201</v>
      </c>
      <c r="I32" s="166" t="s">
        <v>179</v>
      </c>
    </row>
    <row r="33" spans="1:19" ht="24.9"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184</v>
      </c>
    </row>
    <row r="35" spans="1:19" ht="14.1" customHeight="1" thickBot="1">
      <c r="A35" s="594">
        <v>6</v>
      </c>
      <c r="B35" s="653" t="s">
        <v>149</v>
      </c>
      <c r="C35" s="601" t="s">
        <v>14</v>
      </c>
      <c r="D35" s="632" t="s">
        <v>15</v>
      </c>
      <c r="E35" s="634" t="s">
        <v>16</v>
      </c>
      <c r="F35" s="603" t="s">
        <v>18</v>
      </c>
      <c r="G35" s="597" t="s">
        <v>74</v>
      </c>
      <c r="H35" s="635" t="s">
        <v>46</v>
      </c>
      <c r="I35" s="184"/>
    </row>
    <row r="36" spans="1:19" ht="14.1" customHeight="1">
      <c r="A36" s="594"/>
      <c r="B36" s="654"/>
      <c r="C36" s="602"/>
      <c r="D36" s="633"/>
      <c r="E36" s="634"/>
      <c r="F36" s="604"/>
      <c r="G36" s="597"/>
      <c r="H36" s="636"/>
      <c r="I36" s="185" t="s">
        <v>47</v>
      </c>
    </row>
    <row r="37" spans="1:19" ht="24" customHeight="1">
      <c r="A37" s="594"/>
      <c r="B37" s="213" t="s">
        <v>106</v>
      </c>
      <c r="C37" s="106"/>
      <c r="D37" s="107"/>
      <c r="E37" s="128"/>
      <c r="F37" s="108"/>
      <c r="G37" s="109"/>
      <c r="H37" s="196">
        <f>SUM(C37:G37)</f>
        <v>0</v>
      </c>
      <c r="I37" s="214">
        <f>SUM(C37,D37,F37)</f>
        <v>0</v>
      </c>
    </row>
    <row r="38" spans="1:19" ht="24" customHeight="1" thickBot="1">
      <c r="A38" s="594"/>
      <c r="B38" s="213" t="s">
        <v>150</v>
      </c>
      <c r="C38" s="126"/>
      <c r="D38" s="127"/>
      <c r="E38" s="128"/>
      <c r="F38" s="129"/>
      <c r="G38" s="109"/>
      <c r="H38" s="196">
        <f>SUM(C38:G38)</f>
        <v>0</v>
      </c>
      <c r="I38" s="212">
        <f>SUM(C38,D38,F38)</f>
        <v>0</v>
      </c>
    </row>
    <row r="39" spans="1:19" ht="18.75" customHeight="1">
      <c r="A39" s="203" t="s">
        <v>151</v>
      </c>
      <c r="B39" s="204"/>
      <c r="C39" s="205"/>
      <c r="D39" s="205"/>
      <c r="E39" s="205"/>
      <c r="F39" s="205"/>
      <c r="G39" s="205"/>
      <c r="H39" s="194"/>
      <c r="I39" s="194"/>
      <c r="M39" s="181" t="s">
        <v>204</v>
      </c>
    </row>
    <row r="40" spans="1:19" ht="14.1" customHeight="1" thickBot="1">
      <c r="A40" s="194"/>
      <c r="B40" s="194"/>
      <c r="C40" s="194"/>
      <c r="D40" s="194"/>
      <c r="E40" s="194"/>
      <c r="F40" s="194"/>
      <c r="G40" s="194"/>
      <c r="H40" s="194"/>
      <c r="I40" s="194"/>
      <c r="M40" s="181" t="s">
        <v>187</v>
      </c>
      <c r="N40" s="181" t="s">
        <v>205</v>
      </c>
      <c r="Q40" s="181" t="s">
        <v>205</v>
      </c>
    </row>
    <row r="41" spans="1:19" ht="33" customHeight="1">
      <c r="A41" s="650">
        <v>7</v>
      </c>
      <c r="B41" s="241" t="s">
        <v>108</v>
      </c>
      <c r="C41" s="243" t="s">
        <v>14</v>
      </c>
      <c r="D41" s="243" t="s">
        <v>15</v>
      </c>
      <c r="E41" s="243" t="s">
        <v>18</v>
      </c>
      <c r="F41" s="243" t="s">
        <v>46</v>
      </c>
      <c r="G41" s="194"/>
      <c r="H41" s="194"/>
      <c r="I41" s="194"/>
      <c r="M41" s="234" t="s">
        <v>188</v>
      </c>
      <c r="N41" s="144" t="s">
        <v>189</v>
      </c>
      <c r="Q41" s="621" t="s">
        <v>159</v>
      </c>
      <c r="R41" s="622"/>
      <c r="S41" s="138" t="s">
        <v>160</v>
      </c>
    </row>
    <row r="42" spans="1:19" ht="23.25" customHeight="1">
      <c r="A42" s="651"/>
      <c r="B42" s="216" t="s">
        <v>152</v>
      </c>
      <c r="C42" s="137"/>
      <c r="D42" s="137"/>
      <c r="E42" s="137"/>
      <c r="F42" s="217">
        <f>SUM(C42:E42)</f>
        <v>0</v>
      </c>
      <c r="G42" s="194"/>
      <c r="H42" s="194"/>
      <c r="I42" s="194"/>
      <c r="M42" s="218">
        <f>IF(AND(I37&lt;&gt;I38,H53="Ｂ"),E53,E52)</f>
        <v>0</v>
      </c>
      <c r="N42" s="219">
        <f>IF(AND(I37&lt;&gt;I38,H53="Ｂ"),C53,C52)</f>
        <v>0</v>
      </c>
      <c r="Q42" s="139">
        <v>0</v>
      </c>
      <c r="R42" s="140" t="s">
        <v>161</v>
      </c>
      <c r="S42" s="133">
        <v>1140</v>
      </c>
    </row>
    <row r="43" spans="1:19" ht="23.25" customHeight="1">
      <c r="A43" s="652"/>
      <c r="B43" s="216" t="s">
        <v>153</v>
      </c>
      <c r="C43" s="137"/>
      <c r="D43" s="137"/>
      <c r="E43" s="137"/>
      <c r="F43" s="217">
        <f>SUM(C43:E43)</f>
        <v>0</v>
      </c>
      <c r="G43" s="194"/>
      <c r="H43" s="194"/>
      <c r="I43" s="194"/>
      <c r="Q43" s="139">
        <v>0.5</v>
      </c>
      <c r="R43" s="140" t="s">
        <v>162</v>
      </c>
      <c r="S43" s="133">
        <v>1368</v>
      </c>
    </row>
    <row r="44" spans="1:19" ht="23.25" customHeight="1">
      <c r="A44" s="648" t="s">
        <v>154</v>
      </c>
      <c r="B44" s="649"/>
      <c r="C44" s="649"/>
      <c r="D44" s="649"/>
      <c r="E44" s="649"/>
      <c r="F44" s="649"/>
      <c r="G44" s="649"/>
      <c r="H44" s="649"/>
      <c r="I44" s="649"/>
      <c r="Q44" s="139">
        <v>0.6</v>
      </c>
      <c r="R44" s="140" t="s">
        <v>163</v>
      </c>
      <c r="S44" s="133">
        <v>1596</v>
      </c>
    </row>
    <row r="45" spans="1:19" ht="23.25" customHeight="1">
      <c r="A45" s="649"/>
      <c r="B45" s="649"/>
      <c r="C45" s="649"/>
      <c r="D45" s="649"/>
      <c r="E45" s="649"/>
      <c r="F45" s="649"/>
      <c r="G45" s="649"/>
      <c r="H45" s="649"/>
      <c r="I45" s="649"/>
      <c r="Q45" s="139">
        <v>0.7</v>
      </c>
      <c r="R45" s="140" t="s">
        <v>164</v>
      </c>
      <c r="S45" s="133">
        <v>1824</v>
      </c>
    </row>
    <row r="46" spans="1:19" ht="23.25" customHeight="1">
      <c r="A46" s="649"/>
      <c r="B46" s="649"/>
      <c r="C46" s="649"/>
      <c r="D46" s="649"/>
      <c r="E46" s="649"/>
      <c r="F46" s="649"/>
      <c r="G46" s="649"/>
      <c r="H46" s="649"/>
      <c r="I46" s="649"/>
      <c r="Q46" s="139">
        <v>0.8</v>
      </c>
      <c r="R46" s="140" t="s">
        <v>165</v>
      </c>
      <c r="S46" s="133">
        <v>2052</v>
      </c>
    </row>
    <row r="47" spans="1:19" ht="23.25" customHeight="1" thickBot="1">
      <c r="A47" s="649"/>
      <c r="B47" s="649"/>
      <c r="C47" s="649"/>
      <c r="D47" s="649"/>
      <c r="E47" s="649"/>
      <c r="F47" s="649"/>
      <c r="G47" s="649"/>
      <c r="H47" s="649"/>
      <c r="I47" s="649"/>
      <c r="Q47" s="141">
        <v>0.9</v>
      </c>
      <c r="R47" s="142"/>
      <c r="S47" s="143">
        <v>2280</v>
      </c>
    </row>
    <row r="48" spans="1:19" ht="23.25" customHeight="1">
      <c r="A48" s="649"/>
      <c r="B48" s="649"/>
      <c r="C48" s="649"/>
      <c r="D48" s="649"/>
      <c r="E48" s="649"/>
      <c r="F48" s="649"/>
      <c r="G48" s="649"/>
      <c r="H48" s="649"/>
      <c r="I48" s="649"/>
      <c r="J48" s="194"/>
    </row>
    <row r="49" spans="1:19" s="125" customFormat="1">
      <c r="A49" s="628" t="s">
        <v>155</v>
      </c>
      <c r="B49" s="628"/>
      <c r="C49" s="628"/>
      <c r="D49" s="628"/>
      <c r="E49" s="628"/>
      <c r="F49" s="628"/>
      <c r="G49" s="628"/>
      <c r="H49" s="628"/>
      <c r="I49" s="628"/>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50">
        <v>8</v>
      </c>
      <c r="B51" s="220" t="s">
        <v>109</v>
      </c>
      <c r="C51" s="637" t="s">
        <v>110</v>
      </c>
      <c r="D51" s="637"/>
      <c r="E51" s="637" t="s">
        <v>49</v>
      </c>
      <c r="F51" s="637"/>
      <c r="H51" s="598" t="s">
        <v>111</v>
      </c>
      <c r="K51" s="181"/>
      <c r="L51" s="181"/>
      <c r="M51" s="181"/>
      <c r="N51" s="181"/>
      <c r="O51" s="181"/>
      <c r="P51" s="181"/>
      <c r="Q51" s="181"/>
      <c r="R51" s="181"/>
      <c r="S51" s="181"/>
    </row>
    <row r="52" spans="1:19" s="194" customFormat="1" ht="24" customHeight="1">
      <c r="A52" s="651"/>
      <c r="B52" s="221" t="s">
        <v>112</v>
      </c>
      <c r="C52" s="613">
        <f>IFERROR(ROUNDDOWN(F42/I37*1/365,3),0)</f>
        <v>0</v>
      </c>
      <c r="D52" s="613"/>
      <c r="E52" s="614">
        <f>ROUNDDOWN(C52*I37,0)</f>
        <v>0</v>
      </c>
      <c r="F52" s="614"/>
      <c r="G52" s="194" t="s">
        <v>113</v>
      </c>
      <c r="H52" s="638"/>
      <c r="I52" s="198" t="s">
        <v>118</v>
      </c>
      <c r="K52" s="181"/>
      <c r="L52" s="181"/>
      <c r="M52" s="181"/>
      <c r="N52" s="181"/>
      <c r="O52" s="181"/>
      <c r="P52" s="181"/>
      <c r="Q52" s="181"/>
      <c r="R52" s="181"/>
      <c r="S52" s="181"/>
    </row>
    <row r="53" spans="1:19" s="194" customFormat="1" ht="24" customHeight="1">
      <c r="A53" s="652"/>
      <c r="B53" s="221" t="s">
        <v>114</v>
      </c>
      <c r="C53" s="613">
        <f>IFERROR(ROUNDDOWN(F43/I38*1/365,3),0)</f>
        <v>0</v>
      </c>
      <c r="D53" s="613"/>
      <c r="E53" s="614">
        <f>ROUNDDOWN(C53*I38,0)</f>
        <v>0</v>
      </c>
      <c r="F53" s="614"/>
      <c r="G53" s="194" t="s">
        <v>113</v>
      </c>
      <c r="H53" s="105" t="s">
        <v>115</v>
      </c>
      <c r="I53" s="198" t="s">
        <v>119</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94">
        <v>9</v>
      </c>
      <c r="B55" s="647" t="s">
        <v>157</v>
      </c>
      <c r="C55" s="242" t="s">
        <v>50</v>
      </c>
      <c r="D55" s="244" t="s">
        <v>156</v>
      </c>
      <c r="E55" s="242" t="s">
        <v>51</v>
      </c>
      <c r="G55" s="194"/>
      <c r="H55" s="194"/>
    </row>
    <row r="56" spans="1:19" ht="25.5" customHeight="1">
      <c r="A56" s="594"/>
      <c r="B56" s="647"/>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94">
        <v>10</v>
      </c>
      <c r="B58" s="647" t="s">
        <v>158</v>
      </c>
      <c r="C58" s="242" t="s">
        <v>50</v>
      </c>
      <c r="D58" s="244" t="s">
        <v>156</v>
      </c>
      <c r="E58" s="242" t="s">
        <v>51</v>
      </c>
      <c r="G58" s="194"/>
      <c r="H58" s="194"/>
      <c r="I58" s="194"/>
    </row>
    <row r="59" spans="1:19" ht="25.5" customHeight="1">
      <c r="A59" s="594"/>
      <c r="B59" s="647"/>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96</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52</v>
      </c>
      <c r="C63" s="629">
        <f>(E56+E59)*D61</f>
        <v>0</v>
      </c>
      <c r="D63" s="630"/>
      <c r="E63" s="194"/>
      <c r="F63" s="231"/>
      <c r="G63" s="205"/>
      <c r="H63" s="194"/>
      <c r="I63" s="194"/>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41" priority="6">
      <formula>$I$33&lt;0</formula>
    </cfRule>
  </conditionalFormatting>
  <conditionalFormatting sqref="C52:F52">
    <cfRule type="expression" dxfId="40" priority="5">
      <formula>OR($I$37=$I$38,$H$53="Ａ")</formula>
    </cfRule>
  </conditionalFormatting>
  <conditionalFormatting sqref="C53:F53">
    <cfRule type="expression" dxfId="39" priority="4">
      <formula>AND($I$37&lt;&gt;$I$38,$H$53="Ｂ")</formula>
    </cfRule>
  </conditionalFormatting>
  <conditionalFormatting sqref="G52">
    <cfRule type="expression" dxfId="38" priority="3">
      <formula>AND($I$37&lt;&gt;$I$38,$H$53="Ｂ")</formula>
    </cfRule>
  </conditionalFormatting>
  <conditionalFormatting sqref="G53">
    <cfRule type="expression" dxfId="37" priority="2">
      <formula>OR($I$37=$I$38,$H$53="Ａ")</formula>
    </cfRule>
  </conditionalFormatting>
  <conditionalFormatting sqref="H51:H53">
    <cfRule type="expression" dxfId="36" priority="1">
      <formula>$I$37=$I$38</formula>
    </cfRule>
  </conditionalFormatting>
  <conditionalFormatting sqref="I34">
    <cfRule type="expression" dxfId="35"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81" customWidth="1"/>
    <col min="2" max="2" width="27.33203125" style="181" customWidth="1"/>
    <col min="3" max="8" width="10.77734375" style="181" customWidth="1"/>
    <col min="9" max="9" width="16.44140625" style="181" customWidth="1"/>
    <col min="10" max="12" width="9" style="181" hidden="1" customWidth="1"/>
    <col min="13" max="20" width="11.6640625" style="181" hidden="1" customWidth="1"/>
    <col min="21" max="21" width="11.6640625" style="181" customWidth="1"/>
    <col min="22" max="16384" width="9" style="181"/>
  </cols>
  <sheetData>
    <row r="1" spans="1:23" ht="34.5" customHeight="1">
      <c r="A1" s="180" t="s">
        <v>45</v>
      </c>
    </row>
    <row r="2" spans="1:23" ht="15" customHeight="1">
      <c r="A2" s="240" t="s">
        <v>28</v>
      </c>
      <c r="B2" s="240" t="s">
        <v>138</v>
      </c>
      <c r="C2" s="642" t="s">
        <v>30</v>
      </c>
      <c r="D2" s="643"/>
      <c r="E2" s="643"/>
      <c r="F2" s="599"/>
      <c r="G2" s="594" t="s">
        <v>128</v>
      </c>
      <c r="H2" s="594"/>
      <c r="I2" s="594"/>
      <c r="K2" s="168"/>
      <c r="L2" s="168"/>
      <c r="M2" s="169"/>
      <c r="N2" s="169"/>
      <c r="O2" s="169"/>
      <c r="P2" s="169"/>
      <c r="Q2" s="168"/>
      <c r="R2" s="168"/>
      <c r="S2" s="169"/>
      <c r="T2" s="169"/>
      <c r="U2" s="169"/>
      <c r="V2" s="169"/>
      <c r="W2" s="168"/>
    </row>
    <row r="3" spans="1:23" ht="26.25" customHeight="1">
      <c r="A3" s="639" t="s">
        <v>85</v>
      </c>
      <c r="B3" s="245"/>
      <c r="C3" s="671"/>
      <c r="D3" s="672"/>
      <c r="E3" s="672"/>
      <c r="F3" s="673"/>
      <c r="G3" s="641"/>
      <c r="H3" s="641"/>
      <c r="I3" s="641"/>
    </row>
    <row r="4" spans="1:23" ht="15" customHeight="1">
      <c r="A4" s="639"/>
      <c r="B4" s="240" t="s">
        <v>33</v>
      </c>
      <c r="C4" s="640" t="s">
        <v>58</v>
      </c>
      <c r="D4" s="640"/>
      <c r="K4" s="168"/>
      <c r="L4" s="168"/>
      <c r="M4" s="169"/>
      <c r="N4" s="169"/>
      <c r="O4" s="169"/>
      <c r="P4" s="169"/>
      <c r="Q4" s="168"/>
      <c r="R4" s="168"/>
      <c r="S4" s="169"/>
      <c r="T4" s="169"/>
      <c r="U4" s="169"/>
      <c r="V4" s="169"/>
      <c r="W4" s="168"/>
    </row>
    <row r="5" spans="1:23" ht="26.25" customHeight="1">
      <c r="A5" s="639"/>
      <c r="B5" s="245"/>
      <c r="C5" s="641"/>
      <c r="D5" s="641"/>
      <c r="K5" s="168"/>
      <c r="L5" s="168"/>
      <c r="M5" s="169"/>
      <c r="N5" s="169"/>
      <c r="O5" s="169"/>
      <c r="P5" s="169"/>
    </row>
    <row r="6" spans="1:23" ht="18" thickBot="1"/>
    <row r="7" spans="1:23" ht="14.1" customHeight="1" thickBot="1">
      <c r="A7" s="594">
        <v>1</v>
      </c>
      <c r="B7" s="666" t="s">
        <v>139</v>
      </c>
      <c r="C7" s="601" t="s">
        <v>14</v>
      </c>
      <c r="D7" s="632" t="s">
        <v>15</v>
      </c>
      <c r="E7" s="634" t="s">
        <v>16</v>
      </c>
      <c r="F7" s="603" t="s">
        <v>18</v>
      </c>
      <c r="G7" s="670" t="s">
        <v>17</v>
      </c>
      <c r="H7" s="635" t="s">
        <v>46</v>
      </c>
      <c r="I7" s="184"/>
    </row>
    <row r="8" spans="1:23" ht="14.1" customHeight="1" thickBot="1">
      <c r="A8" s="594"/>
      <c r="B8" s="667"/>
      <c r="C8" s="602"/>
      <c r="D8" s="633"/>
      <c r="E8" s="634"/>
      <c r="F8" s="604"/>
      <c r="G8" s="597"/>
      <c r="H8" s="636"/>
      <c r="I8" s="185" t="s">
        <v>141</v>
      </c>
      <c r="K8" s="181" t="s">
        <v>206</v>
      </c>
    </row>
    <row r="9" spans="1:23" ht="24" customHeight="1">
      <c r="A9" s="594"/>
      <c r="B9" s="186" t="s">
        <v>106</v>
      </c>
      <c r="C9" s="115"/>
      <c r="D9" s="116"/>
      <c r="E9" s="117"/>
      <c r="F9" s="118"/>
      <c r="G9" s="119"/>
      <c r="H9" s="187">
        <f>SUM(C9:G9)</f>
        <v>0</v>
      </c>
      <c r="I9" s="188">
        <f>SUM(C9,D9,F9)</f>
        <v>0</v>
      </c>
      <c r="K9" s="655" t="s">
        <v>145</v>
      </c>
      <c r="L9" s="656"/>
    </row>
    <row r="10" spans="1:23" ht="24" customHeight="1" thickBot="1">
      <c r="A10" s="594"/>
      <c r="B10" s="189" t="s">
        <v>140</v>
      </c>
      <c r="C10" s="120"/>
      <c r="D10" s="121"/>
      <c r="E10" s="122"/>
      <c r="F10" s="123"/>
      <c r="G10" s="124"/>
      <c r="H10" s="190">
        <f>SUM(C10:G10)</f>
        <v>0</v>
      </c>
      <c r="I10" s="191">
        <f>SUM(C10,D10,F10)</f>
        <v>0</v>
      </c>
      <c r="K10" s="657"/>
      <c r="L10" s="658"/>
    </row>
    <row r="11" spans="1:23" ht="24" customHeight="1" thickTop="1" thickBot="1">
      <c r="A11" s="594"/>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59" t="str">
        <f>IF(I9&lt;I10,"①","②")</f>
        <v>②</v>
      </c>
      <c r="L11" s="660"/>
    </row>
    <row r="12" spans="1:23" s="194" customFormat="1" ht="54" customHeight="1">
      <c r="A12" s="668" t="s">
        <v>142</v>
      </c>
      <c r="B12" s="669"/>
      <c r="C12" s="669"/>
      <c r="D12" s="669"/>
      <c r="E12" s="669"/>
      <c r="F12" s="669"/>
      <c r="G12" s="669"/>
      <c r="H12" s="669"/>
      <c r="I12" s="669"/>
      <c r="N12" s="181"/>
      <c r="O12" s="181"/>
      <c r="P12" s="181"/>
      <c r="Q12" s="181"/>
      <c r="R12" s="181"/>
    </row>
    <row r="13" spans="1:23" s="194" customFormat="1">
      <c r="A13" s="669" t="s">
        <v>143</v>
      </c>
      <c r="B13" s="669"/>
      <c r="C13" s="669"/>
      <c r="D13" s="669"/>
      <c r="E13" s="669"/>
      <c r="F13" s="669"/>
      <c r="G13" s="669"/>
      <c r="H13" s="669"/>
      <c r="I13" s="669"/>
      <c r="K13" s="181"/>
      <c r="L13" s="181"/>
      <c r="M13" s="181"/>
      <c r="N13" s="181"/>
      <c r="O13" s="181"/>
      <c r="P13" s="181"/>
      <c r="Q13" s="181"/>
      <c r="R13" s="181"/>
      <c r="S13" s="233"/>
    </row>
    <row r="14" spans="1:23" s="194" customFormat="1" ht="18" thickBot="1">
      <c r="A14" s="669" t="s">
        <v>144</v>
      </c>
      <c r="B14" s="669"/>
      <c r="C14" s="669"/>
      <c r="D14" s="669"/>
      <c r="E14" s="669"/>
      <c r="F14" s="669"/>
      <c r="G14" s="669"/>
      <c r="H14" s="669"/>
      <c r="I14" s="669"/>
      <c r="K14" s="181" t="s">
        <v>186</v>
      </c>
      <c r="L14" s="181"/>
      <c r="N14" s="181"/>
      <c r="O14" s="181"/>
      <c r="P14" s="181"/>
      <c r="Q14" s="181"/>
      <c r="R14" s="181"/>
      <c r="S14" s="232"/>
    </row>
    <row r="15" spans="1:23" ht="14.1" customHeight="1" thickBot="1">
      <c r="A15" s="194"/>
      <c r="B15" s="194"/>
      <c r="C15" s="194"/>
      <c r="D15" s="194"/>
      <c r="E15" s="194"/>
      <c r="F15" s="194"/>
      <c r="G15" s="194"/>
      <c r="H15" s="194"/>
      <c r="I15" s="194"/>
      <c r="K15" s="661" t="s">
        <v>180</v>
      </c>
      <c r="L15" s="662"/>
      <c r="M15" s="624" t="s">
        <v>14</v>
      </c>
      <c r="N15" s="624" t="s">
        <v>15</v>
      </c>
      <c r="O15" s="624" t="s">
        <v>16</v>
      </c>
      <c r="P15" s="605" t="s">
        <v>18</v>
      </c>
      <c r="Q15" s="626" t="s">
        <v>74</v>
      </c>
      <c r="R15" s="623" t="s">
        <v>46</v>
      </c>
      <c r="S15" s="130"/>
    </row>
    <row r="16" spans="1:23" ht="14.1" customHeight="1" thickBot="1">
      <c r="A16" s="594">
        <v>2</v>
      </c>
      <c r="B16" s="600" t="s">
        <v>75</v>
      </c>
      <c r="C16" s="601" t="s">
        <v>14</v>
      </c>
      <c r="D16" s="632" t="s">
        <v>15</v>
      </c>
      <c r="E16" s="634" t="s">
        <v>16</v>
      </c>
      <c r="F16" s="603" t="s">
        <v>18</v>
      </c>
      <c r="G16" s="597" t="s">
        <v>74</v>
      </c>
      <c r="H16" s="635" t="s">
        <v>46</v>
      </c>
      <c r="I16" s="184"/>
      <c r="K16" s="663"/>
      <c r="L16" s="664"/>
      <c r="M16" s="625"/>
      <c r="N16" s="625"/>
      <c r="O16" s="625"/>
      <c r="P16" s="606"/>
      <c r="Q16" s="627"/>
      <c r="R16" s="623"/>
      <c r="S16" s="131" t="s">
        <v>146</v>
      </c>
    </row>
    <row r="17" spans="1:19" ht="14.1" customHeight="1">
      <c r="A17" s="594"/>
      <c r="B17" s="600"/>
      <c r="C17" s="602"/>
      <c r="D17" s="633"/>
      <c r="E17" s="634"/>
      <c r="F17" s="604"/>
      <c r="G17" s="597"/>
      <c r="H17" s="636"/>
      <c r="I17" s="185" t="s">
        <v>47</v>
      </c>
      <c r="K17" s="665"/>
      <c r="L17" s="627"/>
      <c r="M17" s="132">
        <f>C18-C11</f>
        <v>0</v>
      </c>
      <c r="N17" s="132">
        <f>D18-D11</f>
        <v>0</v>
      </c>
      <c r="O17" s="132">
        <f>E18-E11</f>
        <v>0</v>
      </c>
      <c r="P17" s="133">
        <f>F18-F11</f>
        <v>0</v>
      </c>
      <c r="Q17" s="134">
        <f t="shared" ref="Q17" si="0">G18-G11</f>
        <v>0</v>
      </c>
      <c r="R17" s="135">
        <f>H18-H11</f>
        <v>0</v>
      </c>
      <c r="S17" s="132">
        <f>I18-I11</f>
        <v>0</v>
      </c>
    </row>
    <row r="18" spans="1:19" ht="24" customHeight="1" thickBot="1">
      <c r="A18" s="594"/>
      <c r="B18" s="600"/>
      <c r="C18" s="126"/>
      <c r="D18" s="127"/>
      <c r="E18" s="128"/>
      <c r="F18" s="129"/>
      <c r="G18" s="195">
        <v>0</v>
      </c>
      <c r="H18" s="196">
        <f>SUM(C18:G18)</f>
        <v>0</v>
      </c>
      <c r="I18" s="197">
        <f>SUM(C18,D18,F18)</f>
        <v>0</v>
      </c>
      <c r="K18" s="595" t="s">
        <v>181</v>
      </c>
      <c r="L18" s="170" t="s">
        <v>182</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596"/>
      <c r="L19" s="246" t="s">
        <v>183</v>
      </c>
      <c r="M19" s="249">
        <f>IF(M17&lt;0,M17*-1,0)</f>
        <v>0</v>
      </c>
      <c r="N19" s="249">
        <f t="shared" ref="N19:P19" si="1">IF(N17&lt;0,N17*-1,0)</f>
        <v>0</v>
      </c>
      <c r="O19" s="249">
        <f t="shared" si="1"/>
        <v>0</v>
      </c>
      <c r="P19" s="250">
        <f t="shared" si="1"/>
        <v>0</v>
      </c>
      <c r="Q19" s="174"/>
      <c r="R19" s="172"/>
      <c r="S19" s="178">
        <f>IF(S17&lt;0,S17*-1,0)</f>
        <v>0</v>
      </c>
    </row>
    <row r="20" spans="1:19" ht="14.1" customHeight="1">
      <c r="A20" s="594">
        <v>3</v>
      </c>
      <c r="B20" s="600" t="s">
        <v>195</v>
      </c>
      <c r="C20" s="601" t="s">
        <v>14</v>
      </c>
      <c r="D20" s="632" t="s">
        <v>15</v>
      </c>
      <c r="E20" s="634" t="s">
        <v>16</v>
      </c>
      <c r="F20" s="603" t="s">
        <v>18</v>
      </c>
      <c r="G20" s="599" t="s">
        <v>57</v>
      </c>
      <c r="H20" s="194"/>
      <c r="I20" s="194"/>
      <c r="Q20" s="201"/>
    </row>
    <row r="21" spans="1:19" ht="14.1" customHeight="1">
      <c r="A21" s="594"/>
      <c r="B21" s="600"/>
      <c r="C21" s="602"/>
      <c r="D21" s="633"/>
      <c r="E21" s="634"/>
      <c r="F21" s="604"/>
      <c r="G21" s="599"/>
      <c r="H21" s="194"/>
      <c r="I21" s="194"/>
      <c r="K21" s="176"/>
      <c r="L21" s="176"/>
      <c r="M21" s="176"/>
      <c r="N21" s="176"/>
      <c r="O21" s="176"/>
      <c r="P21" s="176"/>
      <c r="Q21" s="202"/>
      <c r="R21" s="176"/>
      <c r="S21" s="176"/>
    </row>
    <row r="22" spans="1:19" ht="24" customHeight="1" thickBot="1">
      <c r="A22" s="594"/>
      <c r="B22" s="600"/>
      <c r="C22" s="126"/>
      <c r="D22" s="127"/>
      <c r="E22" s="128"/>
      <c r="F22" s="129"/>
      <c r="G22" s="195">
        <f>SUM(C22,D22,F22)</f>
        <v>0</v>
      </c>
      <c r="H22" s="194"/>
      <c r="I22" s="194"/>
    </row>
    <row r="23" spans="1:19" ht="18.75" customHeight="1" thickBot="1">
      <c r="A23" s="203" t="s">
        <v>147</v>
      </c>
      <c r="B23" s="204"/>
      <c r="C23" s="205"/>
      <c r="D23" s="205"/>
      <c r="E23" s="205"/>
      <c r="F23" s="205"/>
      <c r="G23" s="205"/>
      <c r="H23" s="194"/>
      <c r="I23" s="194"/>
      <c r="K23" s="181" t="s">
        <v>202</v>
      </c>
      <c r="P23" s="181" t="s">
        <v>203</v>
      </c>
    </row>
    <row r="24" spans="1:19" ht="14.1" customHeight="1">
      <c r="A24" s="194"/>
      <c r="B24" s="194"/>
      <c r="C24" s="194"/>
      <c r="D24" s="194"/>
      <c r="E24" s="194"/>
      <c r="F24" s="194"/>
      <c r="G24" s="194"/>
      <c r="H24" s="194"/>
      <c r="I24" s="194"/>
      <c r="K24" s="615" t="s">
        <v>166</v>
      </c>
      <c r="L24" s="616"/>
      <c r="M24" s="145" t="s">
        <v>199</v>
      </c>
      <c r="N24" s="146" t="s">
        <v>200</v>
      </c>
      <c r="O24" s="164" t="s">
        <v>196</v>
      </c>
      <c r="P24" s="607" t="s">
        <v>167</v>
      </c>
      <c r="Q24" s="608"/>
      <c r="R24" s="147"/>
      <c r="S24" s="148"/>
    </row>
    <row r="25" spans="1:19" ht="21.75" customHeight="1">
      <c r="A25" s="594">
        <v>4</v>
      </c>
      <c r="B25" s="598" t="s">
        <v>107</v>
      </c>
      <c r="C25" s="243" t="s">
        <v>16</v>
      </c>
      <c r="D25" s="243" t="s">
        <v>48</v>
      </c>
      <c r="E25" s="243" t="s">
        <v>46</v>
      </c>
      <c r="F25" s="194"/>
      <c r="G25" s="194"/>
      <c r="H25" s="194"/>
      <c r="I25" s="194"/>
      <c r="K25" s="617"/>
      <c r="L25" s="618"/>
      <c r="M25" s="149" t="s">
        <v>168</v>
      </c>
      <c r="N25" s="150" t="s">
        <v>169</v>
      </c>
      <c r="O25" s="151" t="s">
        <v>170</v>
      </c>
      <c r="P25" s="609"/>
      <c r="Q25" s="610"/>
      <c r="R25" s="152" t="s">
        <v>171</v>
      </c>
      <c r="S25" s="153" t="s">
        <v>172</v>
      </c>
    </row>
    <row r="26" spans="1:19" ht="25.5" customHeight="1" thickBot="1">
      <c r="A26" s="594"/>
      <c r="B26" s="598"/>
      <c r="C26" s="207">
        <f>IF(E11&lt;E18,P27,0)</f>
        <v>0</v>
      </c>
      <c r="D26" s="136"/>
      <c r="E26" s="207">
        <f>SUM(C26:D26)</f>
        <v>0</v>
      </c>
      <c r="F26" s="208"/>
      <c r="G26" s="194"/>
      <c r="H26" s="194"/>
      <c r="I26" s="194"/>
      <c r="K26" s="617"/>
      <c r="L26" s="618"/>
      <c r="M26" s="154" t="s">
        <v>197</v>
      </c>
      <c r="N26" s="155" t="s">
        <v>198</v>
      </c>
      <c r="O26" s="156" t="s">
        <v>175</v>
      </c>
      <c r="P26" s="609"/>
      <c r="Q26" s="610"/>
      <c r="R26" s="157" t="s">
        <v>173</v>
      </c>
      <c r="S26" s="158" t="s">
        <v>174</v>
      </c>
    </row>
    <row r="27" spans="1:19" ht="14.1" customHeight="1" thickBot="1">
      <c r="A27" s="194"/>
      <c r="B27" s="194"/>
      <c r="C27" s="194"/>
      <c r="D27" s="194"/>
      <c r="E27" s="194"/>
      <c r="F27" s="194"/>
      <c r="G27" s="194"/>
      <c r="H27" s="194"/>
      <c r="I27" s="194"/>
      <c r="K27" s="619"/>
      <c r="L27" s="620"/>
      <c r="M27" s="159">
        <f>I11-I18</f>
        <v>0</v>
      </c>
      <c r="N27" s="160">
        <f>G22</f>
        <v>0</v>
      </c>
      <c r="O27" s="161">
        <f>IF(M27&gt;N27,M27-N27,0)</f>
        <v>0</v>
      </c>
      <c r="P27" s="611">
        <f>MIN(R27:S27)</f>
        <v>0</v>
      </c>
      <c r="Q27" s="612"/>
      <c r="R27" s="162">
        <f>O27-D26</f>
        <v>0</v>
      </c>
      <c r="S27" s="163">
        <f>E18+E22-E11</f>
        <v>0</v>
      </c>
    </row>
    <row r="28" spans="1:19" ht="14.1" customHeight="1" thickBot="1">
      <c r="A28" s="594">
        <v>5</v>
      </c>
      <c r="B28" s="600" t="s">
        <v>148</v>
      </c>
      <c r="C28" s="601" t="s">
        <v>14</v>
      </c>
      <c r="D28" s="632" t="s">
        <v>15</v>
      </c>
      <c r="E28" s="634" t="s">
        <v>16</v>
      </c>
      <c r="F28" s="603" t="s">
        <v>18</v>
      </c>
      <c r="G28" s="597" t="s">
        <v>17</v>
      </c>
      <c r="H28" s="635" t="s">
        <v>46</v>
      </c>
      <c r="I28" s="184"/>
    </row>
    <row r="29" spans="1:19" ht="14.1" customHeight="1">
      <c r="A29" s="594"/>
      <c r="B29" s="600"/>
      <c r="C29" s="602"/>
      <c r="D29" s="633"/>
      <c r="E29" s="634"/>
      <c r="F29" s="604"/>
      <c r="G29" s="597"/>
      <c r="H29" s="636"/>
      <c r="I29" s="185" t="s">
        <v>47</v>
      </c>
    </row>
    <row r="30" spans="1:19" ht="24" customHeight="1" thickBot="1">
      <c r="A30" s="594"/>
      <c r="B30" s="600"/>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 customHeight="1">
      <c r="A32" s="194"/>
      <c r="B32" s="194"/>
      <c r="C32" s="194"/>
      <c r="D32" s="194"/>
      <c r="F32" s="165" t="s">
        <v>178</v>
      </c>
      <c r="G32" s="235" t="s">
        <v>190</v>
      </c>
      <c r="H32" s="251" t="s">
        <v>201</v>
      </c>
      <c r="I32" s="166" t="s">
        <v>179</v>
      </c>
    </row>
    <row r="33" spans="1:19" ht="24.9"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184</v>
      </c>
    </row>
    <row r="35" spans="1:19" ht="14.1" customHeight="1" thickBot="1">
      <c r="A35" s="594">
        <v>6</v>
      </c>
      <c r="B35" s="653" t="s">
        <v>149</v>
      </c>
      <c r="C35" s="601" t="s">
        <v>14</v>
      </c>
      <c r="D35" s="632" t="s">
        <v>15</v>
      </c>
      <c r="E35" s="634" t="s">
        <v>16</v>
      </c>
      <c r="F35" s="603" t="s">
        <v>18</v>
      </c>
      <c r="G35" s="597" t="s">
        <v>74</v>
      </c>
      <c r="H35" s="635" t="s">
        <v>46</v>
      </c>
      <c r="I35" s="184"/>
    </row>
    <row r="36" spans="1:19" ht="14.1" customHeight="1">
      <c r="A36" s="594"/>
      <c r="B36" s="654"/>
      <c r="C36" s="602"/>
      <c r="D36" s="633"/>
      <c r="E36" s="634"/>
      <c r="F36" s="604"/>
      <c r="G36" s="597"/>
      <c r="H36" s="636"/>
      <c r="I36" s="185" t="s">
        <v>47</v>
      </c>
    </row>
    <row r="37" spans="1:19" ht="24" customHeight="1">
      <c r="A37" s="594"/>
      <c r="B37" s="213" t="s">
        <v>106</v>
      </c>
      <c r="C37" s="106"/>
      <c r="D37" s="107"/>
      <c r="E37" s="128"/>
      <c r="F37" s="108"/>
      <c r="G37" s="109"/>
      <c r="H37" s="196">
        <f>SUM(C37:G37)</f>
        <v>0</v>
      </c>
      <c r="I37" s="214">
        <f>SUM(C37,D37,F37)</f>
        <v>0</v>
      </c>
    </row>
    <row r="38" spans="1:19" ht="24" customHeight="1" thickBot="1">
      <c r="A38" s="594"/>
      <c r="B38" s="213" t="s">
        <v>150</v>
      </c>
      <c r="C38" s="126"/>
      <c r="D38" s="127"/>
      <c r="E38" s="128"/>
      <c r="F38" s="129"/>
      <c r="G38" s="109"/>
      <c r="H38" s="196">
        <f>SUM(C38:G38)</f>
        <v>0</v>
      </c>
      <c r="I38" s="212">
        <f>SUM(C38,D38,F38)</f>
        <v>0</v>
      </c>
    </row>
    <row r="39" spans="1:19" ht="18.75" customHeight="1">
      <c r="A39" s="203" t="s">
        <v>151</v>
      </c>
      <c r="B39" s="204"/>
      <c r="C39" s="205"/>
      <c r="D39" s="205"/>
      <c r="E39" s="205"/>
      <c r="F39" s="205"/>
      <c r="G39" s="205"/>
      <c r="H39" s="194"/>
      <c r="I39" s="194"/>
      <c r="M39" s="181" t="s">
        <v>204</v>
      </c>
    </row>
    <row r="40" spans="1:19" ht="14.1" customHeight="1" thickBot="1">
      <c r="A40" s="194"/>
      <c r="B40" s="194"/>
      <c r="C40" s="194"/>
      <c r="D40" s="194"/>
      <c r="E40" s="194"/>
      <c r="F40" s="194"/>
      <c r="G40" s="194"/>
      <c r="H40" s="194"/>
      <c r="I40" s="194"/>
      <c r="M40" s="181" t="s">
        <v>187</v>
      </c>
      <c r="N40" s="181" t="s">
        <v>205</v>
      </c>
      <c r="Q40" s="181" t="s">
        <v>205</v>
      </c>
    </row>
    <row r="41" spans="1:19" ht="33" customHeight="1">
      <c r="A41" s="650">
        <v>7</v>
      </c>
      <c r="B41" s="241" t="s">
        <v>108</v>
      </c>
      <c r="C41" s="243" t="s">
        <v>14</v>
      </c>
      <c r="D41" s="243" t="s">
        <v>15</v>
      </c>
      <c r="E41" s="243" t="s">
        <v>18</v>
      </c>
      <c r="F41" s="243" t="s">
        <v>46</v>
      </c>
      <c r="G41" s="194"/>
      <c r="H41" s="194"/>
      <c r="I41" s="194"/>
      <c r="M41" s="234" t="s">
        <v>188</v>
      </c>
      <c r="N41" s="144" t="s">
        <v>189</v>
      </c>
      <c r="Q41" s="621" t="s">
        <v>159</v>
      </c>
      <c r="R41" s="622"/>
      <c r="S41" s="138" t="s">
        <v>160</v>
      </c>
    </row>
    <row r="42" spans="1:19" ht="23.25" customHeight="1">
      <c r="A42" s="651"/>
      <c r="B42" s="216" t="s">
        <v>152</v>
      </c>
      <c r="C42" s="137"/>
      <c r="D42" s="137"/>
      <c r="E42" s="137"/>
      <c r="F42" s="217">
        <f>SUM(C42:E42)</f>
        <v>0</v>
      </c>
      <c r="G42" s="194"/>
      <c r="H42" s="194"/>
      <c r="I42" s="194"/>
      <c r="M42" s="218">
        <f>IF(AND(I37&lt;&gt;I38,H53="Ｂ"),E53,E52)</f>
        <v>0</v>
      </c>
      <c r="N42" s="219">
        <f>IF(AND(I37&lt;&gt;I38,H53="Ｂ"),C53,C52)</f>
        <v>0</v>
      </c>
      <c r="Q42" s="139">
        <v>0</v>
      </c>
      <c r="R42" s="140" t="s">
        <v>161</v>
      </c>
      <c r="S42" s="133">
        <v>1140</v>
      </c>
    </row>
    <row r="43" spans="1:19" ht="23.25" customHeight="1">
      <c r="A43" s="652"/>
      <c r="B43" s="216" t="s">
        <v>153</v>
      </c>
      <c r="C43" s="137"/>
      <c r="D43" s="137"/>
      <c r="E43" s="137"/>
      <c r="F43" s="217">
        <f>SUM(C43:E43)</f>
        <v>0</v>
      </c>
      <c r="G43" s="194"/>
      <c r="H43" s="194"/>
      <c r="I43" s="194"/>
      <c r="Q43" s="139">
        <v>0.5</v>
      </c>
      <c r="R43" s="140" t="s">
        <v>162</v>
      </c>
      <c r="S43" s="133">
        <v>1368</v>
      </c>
    </row>
    <row r="44" spans="1:19" ht="23.25" customHeight="1">
      <c r="A44" s="648" t="s">
        <v>154</v>
      </c>
      <c r="B44" s="649"/>
      <c r="C44" s="649"/>
      <c r="D44" s="649"/>
      <c r="E44" s="649"/>
      <c r="F44" s="649"/>
      <c r="G44" s="649"/>
      <c r="H44" s="649"/>
      <c r="I44" s="649"/>
      <c r="Q44" s="139">
        <v>0.6</v>
      </c>
      <c r="R44" s="140" t="s">
        <v>163</v>
      </c>
      <c r="S44" s="133">
        <v>1596</v>
      </c>
    </row>
    <row r="45" spans="1:19" ht="23.25" customHeight="1">
      <c r="A45" s="649"/>
      <c r="B45" s="649"/>
      <c r="C45" s="649"/>
      <c r="D45" s="649"/>
      <c r="E45" s="649"/>
      <c r="F45" s="649"/>
      <c r="G45" s="649"/>
      <c r="H45" s="649"/>
      <c r="I45" s="649"/>
      <c r="Q45" s="139">
        <v>0.7</v>
      </c>
      <c r="R45" s="140" t="s">
        <v>164</v>
      </c>
      <c r="S45" s="133">
        <v>1824</v>
      </c>
    </row>
    <row r="46" spans="1:19" ht="23.25" customHeight="1">
      <c r="A46" s="649"/>
      <c r="B46" s="649"/>
      <c r="C46" s="649"/>
      <c r="D46" s="649"/>
      <c r="E46" s="649"/>
      <c r="F46" s="649"/>
      <c r="G46" s="649"/>
      <c r="H46" s="649"/>
      <c r="I46" s="649"/>
      <c r="Q46" s="139">
        <v>0.8</v>
      </c>
      <c r="R46" s="140" t="s">
        <v>165</v>
      </c>
      <c r="S46" s="133">
        <v>2052</v>
      </c>
    </row>
    <row r="47" spans="1:19" ht="23.25" customHeight="1" thickBot="1">
      <c r="A47" s="649"/>
      <c r="B47" s="649"/>
      <c r="C47" s="649"/>
      <c r="D47" s="649"/>
      <c r="E47" s="649"/>
      <c r="F47" s="649"/>
      <c r="G47" s="649"/>
      <c r="H47" s="649"/>
      <c r="I47" s="649"/>
      <c r="Q47" s="141">
        <v>0.9</v>
      </c>
      <c r="R47" s="142"/>
      <c r="S47" s="143">
        <v>2280</v>
      </c>
    </row>
    <row r="48" spans="1:19" ht="23.25" customHeight="1">
      <c r="A48" s="649"/>
      <c r="B48" s="649"/>
      <c r="C48" s="649"/>
      <c r="D48" s="649"/>
      <c r="E48" s="649"/>
      <c r="F48" s="649"/>
      <c r="G48" s="649"/>
      <c r="H48" s="649"/>
      <c r="I48" s="649"/>
      <c r="J48" s="194"/>
    </row>
    <row r="49" spans="1:19" s="125" customFormat="1">
      <c r="A49" s="628" t="s">
        <v>155</v>
      </c>
      <c r="B49" s="628"/>
      <c r="C49" s="628"/>
      <c r="D49" s="628"/>
      <c r="E49" s="628"/>
      <c r="F49" s="628"/>
      <c r="G49" s="628"/>
      <c r="H49" s="628"/>
      <c r="I49" s="628"/>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50">
        <v>8</v>
      </c>
      <c r="B51" s="220" t="s">
        <v>109</v>
      </c>
      <c r="C51" s="637" t="s">
        <v>110</v>
      </c>
      <c r="D51" s="637"/>
      <c r="E51" s="637" t="s">
        <v>49</v>
      </c>
      <c r="F51" s="637"/>
      <c r="H51" s="598" t="s">
        <v>111</v>
      </c>
      <c r="K51" s="181"/>
      <c r="L51" s="181"/>
      <c r="M51" s="181"/>
      <c r="N51" s="181"/>
      <c r="O51" s="181"/>
      <c r="P51" s="181"/>
      <c r="Q51" s="181"/>
      <c r="R51" s="181"/>
      <c r="S51" s="181"/>
    </row>
    <row r="52" spans="1:19" s="194" customFormat="1" ht="24" customHeight="1">
      <c r="A52" s="651"/>
      <c r="B52" s="221" t="s">
        <v>112</v>
      </c>
      <c r="C52" s="613">
        <f>IFERROR(ROUNDDOWN(F42/I37*1/365,3),0)</f>
        <v>0</v>
      </c>
      <c r="D52" s="613"/>
      <c r="E52" s="614">
        <f>ROUNDDOWN(C52*I37,0)</f>
        <v>0</v>
      </c>
      <c r="F52" s="614"/>
      <c r="G52" s="194" t="s">
        <v>113</v>
      </c>
      <c r="H52" s="638"/>
      <c r="I52" s="198" t="s">
        <v>118</v>
      </c>
      <c r="K52" s="181"/>
      <c r="L52" s="181"/>
      <c r="M52" s="181"/>
      <c r="N52" s="181"/>
      <c r="O52" s="181"/>
      <c r="P52" s="181"/>
      <c r="Q52" s="181"/>
      <c r="R52" s="181"/>
      <c r="S52" s="181"/>
    </row>
    <row r="53" spans="1:19" s="194" customFormat="1" ht="24" customHeight="1">
      <c r="A53" s="652"/>
      <c r="B53" s="221" t="s">
        <v>114</v>
      </c>
      <c r="C53" s="613">
        <f>IFERROR(ROUNDDOWN(F43/I38*1/365,3),0)</f>
        <v>0</v>
      </c>
      <c r="D53" s="613"/>
      <c r="E53" s="614">
        <f>ROUNDDOWN(C53*I38,0)</f>
        <v>0</v>
      </c>
      <c r="F53" s="614"/>
      <c r="G53" s="194" t="s">
        <v>113</v>
      </c>
      <c r="H53" s="105" t="s">
        <v>115</v>
      </c>
      <c r="I53" s="198" t="s">
        <v>119</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94">
        <v>9</v>
      </c>
      <c r="B55" s="647" t="s">
        <v>157</v>
      </c>
      <c r="C55" s="242" t="s">
        <v>50</v>
      </c>
      <c r="D55" s="244" t="s">
        <v>156</v>
      </c>
      <c r="E55" s="242" t="s">
        <v>51</v>
      </c>
      <c r="G55" s="194"/>
      <c r="H55" s="194"/>
    </row>
    <row r="56" spans="1:19" ht="25.5" customHeight="1">
      <c r="A56" s="594"/>
      <c r="B56" s="647"/>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94">
        <v>10</v>
      </c>
      <c r="B58" s="647" t="s">
        <v>158</v>
      </c>
      <c r="C58" s="242" t="s">
        <v>50</v>
      </c>
      <c r="D58" s="244" t="s">
        <v>156</v>
      </c>
      <c r="E58" s="242" t="s">
        <v>51</v>
      </c>
      <c r="G58" s="194"/>
      <c r="H58" s="194"/>
      <c r="I58" s="194"/>
    </row>
    <row r="59" spans="1:19" ht="25.5" customHeight="1">
      <c r="A59" s="594"/>
      <c r="B59" s="647"/>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96</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52</v>
      </c>
      <c r="C63" s="629">
        <f>(E56+E59)*D61</f>
        <v>0</v>
      </c>
      <c r="D63" s="630"/>
      <c r="E63" s="194"/>
      <c r="F63" s="231"/>
      <c r="G63" s="205"/>
      <c r="H63" s="194"/>
      <c r="I63" s="194"/>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34" priority="6">
      <formula>$I$33&lt;0</formula>
    </cfRule>
  </conditionalFormatting>
  <conditionalFormatting sqref="C52:F52">
    <cfRule type="expression" dxfId="33" priority="5">
      <formula>OR($I$37=$I$38,$H$53="Ａ")</formula>
    </cfRule>
  </conditionalFormatting>
  <conditionalFormatting sqref="C53:F53">
    <cfRule type="expression" dxfId="32" priority="4">
      <formula>AND($I$37&lt;&gt;$I$38,$H$53="Ｂ")</formula>
    </cfRule>
  </conditionalFormatting>
  <conditionalFormatting sqref="G52">
    <cfRule type="expression" dxfId="31" priority="3">
      <formula>AND($I$37&lt;&gt;$I$38,$H$53="Ｂ")</formula>
    </cfRule>
  </conditionalFormatting>
  <conditionalFormatting sqref="G53">
    <cfRule type="expression" dxfId="30" priority="2">
      <formula>OR($I$37=$I$38,$H$53="Ａ")</formula>
    </cfRule>
  </conditionalFormatting>
  <conditionalFormatting sqref="H51:H53">
    <cfRule type="expression" dxfId="29" priority="1">
      <formula>$I$37=$I$38</formula>
    </cfRule>
  </conditionalFormatting>
  <conditionalFormatting sqref="I34">
    <cfRule type="expression" dxfId="28"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81" customWidth="1"/>
    <col min="2" max="2" width="27.33203125" style="181" customWidth="1"/>
    <col min="3" max="8" width="10.77734375" style="181" customWidth="1"/>
    <col min="9" max="9" width="16.44140625" style="181" customWidth="1"/>
    <col min="10" max="12" width="9" style="181" hidden="1" customWidth="1"/>
    <col min="13" max="20" width="11.6640625" style="181" hidden="1" customWidth="1"/>
    <col min="21" max="21" width="11.6640625" style="181" customWidth="1"/>
    <col min="22" max="16384" width="9" style="181"/>
  </cols>
  <sheetData>
    <row r="1" spans="1:23" ht="34.5" customHeight="1">
      <c r="A1" s="180" t="s">
        <v>45</v>
      </c>
    </row>
    <row r="2" spans="1:23" ht="15" customHeight="1">
      <c r="A2" s="240" t="s">
        <v>28</v>
      </c>
      <c r="B2" s="240" t="s">
        <v>138</v>
      </c>
      <c r="C2" s="642" t="s">
        <v>30</v>
      </c>
      <c r="D2" s="643"/>
      <c r="E2" s="643"/>
      <c r="F2" s="599"/>
      <c r="G2" s="594" t="s">
        <v>128</v>
      </c>
      <c r="H2" s="594"/>
      <c r="I2" s="594"/>
      <c r="K2" s="168"/>
      <c r="L2" s="168"/>
      <c r="M2" s="169"/>
      <c r="N2" s="169"/>
      <c r="O2" s="169"/>
      <c r="P2" s="169"/>
      <c r="Q2" s="168"/>
      <c r="R2" s="168"/>
      <c r="S2" s="169"/>
      <c r="T2" s="169"/>
      <c r="U2" s="169"/>
      <c r="V2" s="169"/>
      <c r="W2" s="168"/>
    </row>
    <row r="3" spans="1:23" ht="26.25" customHeight="1">
      <c r="A3" s="639" t="s">
        <v>87</v>
      </c>
      <c r="B3" s="245"/>
      <c r="C3" s="671"/>
      <c r="D3" s="672"/>
      <c r="E3" s="672"/>
      <c r="F3" s="673"/>
      <c r="G3" s="641"/>
      <c r="H3" s="641"/>
      <c r="I3" s="641"/>
    </row>
    <row r="4" spans="1:23" ht="15" customHeight="1">
      <c r="A4" s="639"/>
      <c r="B4" s="240" t="s">
        <v>33</v>
      </c>
      <c r="C4" s="640" t="s">
        <v>58</v>
      </c>
      <c r="D4" s="640"/>
      <c r="K4" s="168"/>
      <c r="L4" s="168"/>
      <c r="M4" s="169"/>
      <c r="N4" s="169"/>
      <c r="O4" s="169"/>
      <c r="P4" s="169"/>
      <c r="Q4" s="168"/>
      <c r="R4" s="168"/>
      <c r="S4" s="169"/>
      <c r="T4" s="169"/>
      <c r="U4" s="169"/>
      <c r="V4" s="169"/>
      <c r="W4" s="168"/>
    </row>
    <row r="5" spans="1:23" ht="26.25" customHeight="1">
      <c r="A5" s="639"/>
      <c r="B5" s="245"/>
      <c r="C5" s="641"/>
      <c r="D5" s="641"/>
      <c r="K5" s="168"/>
      <c r="L5" s="168"/>
      <c r="M5" s="169"/>
      <c r="N5" s="169"/>
      <c r="O5" s="169"/>
      <c r="P5" s="169"/>
    </row>
    <row r="6" spans="1:23" ht="18" thickBot="1"/>
    <row r="7" spans="1:23" ht="14.1" customHeight="1" thickBot="1">
      <c r="A7" s="594">
        <v>1</v>
      </c>
      <c r="B7" s="666" t="s">
        <v>139</v>
      </c>
      <c r="C7" s="601" t="s">
        <v>14</v>
      </c>
      <c r="D7" s="632" t="s">
        <v>15</v>
      </c>
      <c r="E7" s="634" t="s">
        <v>16</v>
      </c>
      <c r="F7" s="603" t="s">
        <v>18</v>
      </c>
      <c r="G7" s="670" t="s">
        <v>17</v>
      </c>
      <c r="H7" s="635" t="s">
        <v>46</v>
      </c>
      <c r="I7" s="184"/>
    </row>
    <row r="8" spans="1:23" ht="14.1" customHeight="1" thickBot="1">
      <c r="A8" s="594"/>
      <c r="B8" s="667"/>
      <c r="C8" s="602"/>
      <c r="D8" s="633"/>
      <c r="E8" s="634"/>
      <c r="F8" s="604"/>
      <c r="G8" s="597"/>
      <c r="H8" s="636"/>
      <c r="I8" s="185" t="s">
        <v>141</v>
      </c>
      <c r="K8" s="181" t="s">
        <v>206</v>
      </c>
    </row>
    <row r="9" spans="1:23" ht="24" customHeight="1">
      <c r="A9" s="594"/>
      <c r="B9" s="186" t="s">
        <v>106</v>
      </c>
      <c r="C9" s="115"/>
      <c r="D9" s="116"/>
      <c r="E9" s="117"/>
      <c r="F9" s="118"/>
      <c r="G9" s="119"/>
      <c r="H9" s="187">
        <f>SUM(C9:G9)</f>
        <v>0</v>
      </c>
      <c r="I9" s="188">
        <f>SUM(C9,D9,F9)</f>
        <v>0</v>
      </c>
      <c r="K9" s="655" t="s">
        <v>145</v>
      </c>
      <c r="L9" s="656"/>
    </row>
    <row r="10" spans="1:23" ht="24" customHeight="1" thickBot="1">
      <c r="A10" s="594"/>
      <c r="B10" s="189" t="s">
        <v>140</v>
      </c>
      <c r="C10" s="120"/>
      <c r="D10" s="121"/>
      <c r="E10" s="122"/>
      <c r="F10" s="123"/>
      <c r="G10" s="124"/>
      <c r="H10" s="190">
        <f>SUM(C10:G10)</f>
        <v>0</v>
      </c>
      <c r="I10" s="191">
        <f>SUM(C10,D10,F10)</f>
        <v>0</v>
      </c>
      <c r="K10" s="657"/>
      <c r="L10" s="658"/>
    </row>
    <row r="11" spans="1:23" ht="24" customHeight="1" thickTop="1" thickBot="1">
      <c r="A11" s="594"/>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59" t="str">
        <f>IF(I9&lt;I10,"①","②")</f>
        <v>②</v>
      </c>
      <c r="L11" s="660"/>
    </row>
    <row r="12" spans="1:23" s="194" customFormat="1" ht="54" customHeight="1">
      <c r="A12" s="668" t="s">
        <v>142</v>
      </c>
      <c r="B12" s="669"/>
      <c r="C12" s="669"/>
      <c r="D12" s="669"/>
      <c r="E12" s="669"/>
      <c r="F12" s="669"/>
      <c r="G12" s="669"/>
      <c r="H12" s="669"/>
      <c r="I12" s="669"/>
      <c r="N12" s="181"/>
      <c r="O12" s="181"/>
      <c r="P12" s="181"/>
      <c r="Q12" s="181"/>
      <c r="R12" s="181"/>
    </row>
    <row r="13" spans="1:23" s="194" customFormat="1">
      <c r="A13" s="669" t="s">
        <v>143</v>
      </c>
      <c r="B13" s="669"/>
      <c r="C13" s="669"/>
      <c r="D13" s="669"/>
      <c r="E13" s="669"/>
      <c r="F13" s="669"/>
      <c r="G13" s="669"/>
      <c r="H13" s="669"/>
      <c r="I13" s="669"/>
      <c r="K13" s="181"/>
      <c r="L13" s="181"/>
      <c r="M13" s="181"/>
      <c r="N13" s="181"/>
      <c r="O13" s="181"/>
      <c r="P13" s="181"/>
      <c r="Q13" s="181"/>
      <c r="R13" s="181"/>
      <c r="S13" s="233"/>
    </row>
    <row r="14" spans="1:23" s="194" customFormat="1" ht="18" thickBot="1">
      <c r="A14" s="669" t="s">
        <v>144</v>
      </c>
      <c r="B14" s="669"/>
      <c r="C14" s="669"/>
      <c r="D14" s="669"/>
      <c r="E14" s="669"/>
      <c r="F14" s="669"/>
      <c r="G14" s="669"/>
      <c r="H14" s="669"/>
      <c r="I14" s="669"/>
      <c r="K14" s="181" t="s">
        <v>186</v>
      </c>
      <c r="L14" s="181"/>
      <c r="N14" s="181"/>
      <c r="O14" s="181"/>
      <c r="P14" s="181"/>
      <c r="Q14" s="181"/>
      <c r="R14" s="181"/>
      <c r="S14" s="232"/>
    </row>
    <row r="15" spans="1:23" ht="14.1" customHeight="1" thickBot="1">
      <c r="A15" s="194"/>
      <c r="B15" s="194"/>
      <c r="C15" s="194"/>
      <c r="D15" s="194"/>
      <c r="E15" s="194"/>
      <c r="F15" s="194"/>
      <c r="G15" s="194"/>
      <c r="H15" s="194"/>
      <c r="I15" s="194"/>
      <c r="K15" s="661" t="s">
        <v>180</v>
      </c>
      <c r="L15" s="662"/>
      <c r="M15" s="624" t="s">
        <v>14</v>
      </c>
      <c r="N15" s="624" t="s">
        <v>15</v>
      </c>
      <c r="O15" s="624" t="s">
        <v>16</v>
      </c>
      <c r="P15" s="605" t="s">
        <v>18</v>
      </c>
      <c r="Q15" s="626" t="s">
        <v>74</v>
      </c>
      <c r="R15" s="623" t="s">
        <v>46</v>
      </c>
      <c r="S15" s="130"/>
    </row>
    <row r="16" spans="1:23" ht="14.1" customHeight="1" thickBot="1">
      <c r="A16" s="594">
        <v>2</v>
      </c>
      <c r="B16" s="600" t="s">
        <v>75</v>
      </c>
      <c r="C16" s="601" t="s">
        <v>14</v>
      </c>
      <c r="D16" s="632" t="s">
        <v>15</v>
      </c>
      <c r="E16" s="634" t="s">
        <v>16</v>
      </c>
      <c r="F16" s="603" t="s">
        <v>18</v>
      </c>
      <c r="G16" s="597" t="s">
        <v>74</v>
      </c>
      <c r="H16" s="635" t="s">
        <v>46</v>
      </c>
      <c r="I16" s="184"/>
      <c r="K16" s="663"/>
      <c r="L16" s="664"/>
      <c r="M16" s="625"/>
      <c r="N16" s="625"/>
      <c r="O16" s="625"/>
      <c r="P16" s="606"/>
      <c r="Q16" s="627"/>
      <c r="R16" s="623"/>
      <c r="S16" s="131" t="s">
        <v>146</v>
      </c>
    </row>
    <row r="17" spans="1:19" ht="14.1" customHeight="1">
      <c r="A17" s="594"/>
      <c r="B17" s="600"/>
      <c r="C17" s="602"/>
      <c r="D17" s="633"/>
      <c r="E17" s="634"/>
      <c r="F17" s="604"/>
      <c r="G17" s="597"/>
      <c r="H17" s="636"/>
      <c r="I17" s="185" t="s">
        <v>47</v>
      </c>
      <c r="K17" s="665"/>
      <c r="L17" s="627"/>
      <c r="M17" s="132">
        <f>C18-C11</f>
        <v>0</v>
      </c>
      <c r="N17" s="132">
        <f>D18-D11</f>
        <v>0</v>
      </c>
      <c r="O17" s="132">
        <f>E18-E11</f>
        <v>0</v>
      </c>
      <c r="P17" s="133">
        <f>F18-F11</f>
        <v>0</v>
      </c>
      <c r="Q17" s="134">
        <f t="shared" ref="Q17" si="0">G18-G11</f>
        <v>0</v>
      </c>
      <c r="R17" s="135">
        <f>H18-H11</f>
        <v>0</v>
      </c>
      <c r="S17" s="132">
        <f>I18-I11</f>
        <v>0</v>
      </c>
    </row>
    <row r="18" spans="1:19" ht="24" customHeight="1" thickBot="1">
      <c r="A18" s="594"/>
      <c r="B18" s="600"/>
      <c r="C18" s="126"/>
      <c r="D18" s="127"/>
      <c r="E18" s="128"/>
      <c r="F18" s="129"/>
      <c r="G18" s="195">
        <v>0</v>
      </c>
      <c r="H18" s="196">
        <f>SUM(C18:G18)</f>
        <v>0</v>
      </c>
      <c r="I18" s="197">
        <f>SUM(C18,D18,F18)</f>
        <v>0</v>
      </c>
      <c r="K18" s="595" t="s">
        <v>181</v>
      </c>
      <c r="L18" s="170" t="s">
        <v>182</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596"/>
      <c r="L19" s="246" t="s">
        <v>183</v>
      </c>
      <c r="M19" s="249">
        <f>IF(M17&lt;0,M17*-1,0)</f>
        <v>0</v>
      </c>
      <c r="N19" s="249">
        <f t="shared" ref="N19:P19" si="1">IF(N17&lt;0,N17*-1,0)</f>
        <v>0</v>
      </c>
      <c r="O19" s="249">
        <f t="shared" si="1"/>
        <v>0</v>
      </c>
      <c r="P19" s="250">
        <f t="shared" si="1"/>
        <v>0</v>
      </c>
      <c r="Q19" s="174"/>
      <c r="R19" s="172"/>
      <c r="S19" s="178">
        <f>IF(S17&lt;0,S17*-1,0)</f>
        <v>0</v>
      </c>
    </row>
    <row r="20" spans="1:19" ht="14.1" customHeight="1">
      <c r="A20" s="594">
        <v>3</v>
      </c>
      <c r="B20" s="600" t="s">
        <v>195</v>
      </c>
      <c r="C20" s="601" t="s">
        <v>14</v>
      </c>
      <c r="D20" s="632" t="s">
        <v>15</v>
      </c>
      <c r="E20" s="634" t="s">
        <v>16</v>
      </c>
      <c r="F20" s="603" t="s">
        <v>18</v>
      </c>
      <c r="G20" s="599" t="s">
        <v>57</v>
      </c>
      <c r="H20" s="194"/>
      <c r="I20" s="194"/>
      <c r="Q20" s="201"/>
    </row>
    <row r="21" spans="1:19" ht="14.1" customHeight="1">
      <c r="A21" s="594"/>
      <c r="B21" s="600"/>
      <c r="C21" s="602"/>
      <c r="D21" s="633"/>
      <c r="E21" s="634"/>
      <c r="F21" s="604"/>
      <c r="G21" s="599"/>
      <c r="H21" s="194"/>
      <c r="I21" s="194"/>
      <c r="K21" s="176"/>
      <c r="L21" s="176"/>
      <c r="M21" s="176"/>
      <c r="N21" s="176"/>
      <c r="O21" s="176"/>
      <c r="P21" s="176"/>
      <c r="Q21" s="202"/>
      <c r="R21" s="176"/>
      <c r="S21" s="176"/>
    </row>
    <row r="22" spans="1:19" ht="24" customHeight="1" thickBot="1">
      <c r="A22" s="594"/>
      <c r="B22" s="600"/>
      <c r="C22" s="126"/>
      <c r="D22" s="127"/>
      <c r="E22" s="128"/>
      <c r="F22" s="129"/>
      <c r="G22" s="195">
        <f>SUM(C22,D22,F22)</f>
        <v>0</v>
      </c>
      <c r="H22" s="194"/>
      <c r="I22" s="194"/>
    </row>
    <row r="23" spans="1:19" ht="18.75" customHeight="1" thickBot="1">
      <c r="A23" s="203" t="s">
        <v>147</v>
      </c>
      <c r="B23" s="204"/>
      <c r="C23" s="205"/>
      <c r="D23" s="205"/>
      <c r="E23" s="205"/>
      <c r="F23" s="205"/>
      <c r="G23" s="205"/>
      <c r="H23" s="194"/>
      <c r="I23" s="194"/>
      <c r="K23" s="181" t="s">
        <v>202</v>
      </c>
      <c r="P23" s="181" t="s">
        <v>203</v>
      </c>
    </row>
    <row r="24" spans="1:19" ht="14.1" customHeight="1">
      <c r="A24" s="194"/>
      <c r="B24" s="194"/>
      <c r="C24" s="194"/>
      <c r="D24" s="194"/>
      <c r="E24" s="194"/>
      <c r="F24" s="194"/>
      <c r="G24" s="194"/>
      <c r="H24" s="194"/>
      <c r="I24" s="194"/>
      <c r="K24" s="615" t="s">
        <v>166</v>
      </c>
      <c r="L24" s="616"/>
      <c r="M24" s="145" t="s">
        <v>199</v>
      </c>
      <c r="N24" s="146" t="s">
        <v>200</v>
      </c>
      <c r="O24" s="164" t="s">
        <v>196</v>
      </c>
      <c r="P24" s="607" t="s">
        <v>167</v>
      </c>
      <c r="Q24" s="608"/>
      <c r="R24" s="147"/>
      <c r="S24" s="148"/>
    </row>
    <row r="25" spans="1:19" ht="21.75" customHeight="1">
      <c r="A25" s="594">
        <v>4</v>
      </c>
      <c r="B25" s="598" t="s">
        <v>107</v>
      </c>
      <c r="C25" s="243" t="s">
        <v>16</v>
      </c>
      <c r="D25" s="243" t="s">
        <v>48</v>
      </c>
      <c r="E25" s="243" t="s">
        <v>46</v>
      </c>
      <c r="F25" s="194"/>
      <c r="G25" s="194"/>
      <c r="H25" s="194"/>
      <c r="I25" s="194"/>
      <c r="K25" s="617"/>
      <c r="L25" s="618"/>
      <c r="M25" s="149" t="s">
        <v>168</v>
      </c>
      <c r="N25" s="150" t="s">
        <v>169</v>
      </c>
      <c r="O25" s="151" t="s">
        <v>170</v>
      </c>
      <c r="P25" s="609"/>
      <c r="Q25" s="610"/>
      <c r="R25" s="152" t="s">
        <v>171</v>
      </c>
      <c r="S25" s="153" t="s">
        <v>172</v>
      </c>
    </row>
    <row r="26" spans="1:19" ht="25.5" customHeight="1" thickBot="1">
      <c r="A26" s="594"/>
      <c r="B26" s="598"/>
      <c r="C26" s="207">
        <f>IF(E11&lt;E18,P27,0)</f>
        <v>0</v>
      </c>
      <c r="D26" s="136"/>
      <c r="E26" s="207">
        <f>SUM(C26:D26)</f>
        <v>0</v>
      </c>
      <c r="F26" s="208"/>
      <c r="G26" s="194"/>
      <c r="H26" s="194"/>
      <c r="I26" s="194"/>
      <c r="K26" s="617"/>
      <c r="L26" s="618"/>
      <c r="M26" s="154" t="s">
        <v>197</v>
      </c>
      <c r="N26" s="155" t="s">
        <v>198</v>
      </c>
      <c r="O26" s="156" t="s">
        <v>175</v>
      </c>
      <c r="P26" s="609"/>
      <c r="Q26" s="610"/>
      <c r="R26" s="157" t="s">
        <v>173</v>
      </c>
      <c r="S26" s="158" t="s">
        <v>174</v>
      </c>
    </row>
    <row r="27" spans="1:19" ht="14.1" customHeight="1" thickBot="1">
      <c r="A27" s="194"/>
      <c r="B27" s="194"/>
      <c r="C27" s="194"/>
      <c r="D27" s="194"/>
      <c r="E27" s="194"/>
      <c r="F27" s="194"/>
      <c r="G27" s="194"/>
      <c r="H27" s="194"/>
      <c r="I27" s="194"/>
      <c r="K27" s="619"/>
      <c r="L27" s="620"/>
      <c r="M27" s="159">
        <f>I11-I18</f>
        <v>0</v>
      </c>
      <c r="N27" s="160">
        <f>G22</f>
        <v>0</v>
      </c>
      <c r="O27" s="161">
        <f>IF(M27&gt;N27,M27-N27,0)</f>
        <v>0</v>
      </c>
      <c r="P27" s="611">
        <f>MIN(R27:S27)</f>
        <v>0</v>
      </c>
      <c r="Q27" s="612"/>
      <c r="R27" s="162">
        <f>O27-D26</f>
        <v>0</v>
      </c>
      <c r="S27" s="163">
        <f>E18+E22-E11</f>
        <v>0</v>
      </c>
    </row>
    <row r="28" spans="1:19" ht="14.1" customHeight="1" thickBot="1">
      <c r="A28" s="594">
        <v>5</v>
      </c>
      <c r="B28" s="600" t="s">
        <v>148</v>
      </c>
      <c r="C28" s="601" t="s">
        <v>14</v>
      </c>
      <c r="D28" s="632" t="s">
        <v>15</v>
      </c>
      <c r="E28" s="634" t="s">
        <v>16</v>
      </c>
      <c r="F28" s="603" t="s">
        <v>18</v>
      </c>
      <c r="G28" s="597" t="s">
        <v>17</v>
      </c>
      <c r="H28" s="635" t="s">
        <v>46</v>
      </c>
      <c r="I28" s="184"/>
    </row>
    <row r="29" spans="1:19" ht="14.1" customHeight="1">
      <c r="A29" s="594"/>
      <c r="B29" s="600"/>
      <c r="C29" s="602"/>
      <c r="D29" s="633"/>
      <c r="E29" s="634"/>
      <c r="F29" s="604"/>
      <c r="G29" s="597"/>
      <c r="H29" s="636"/>
      <c r="I29" s="185" t="s">
        <v>47</v>
      </c>
    </row>
    <row r="30" spans="1:19" ht="24" customHeight="1" thickBot="1">
      <c r="A30" s="594"/>
      <c r="B30" s="600"/>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 customHeight="1">
      <c r="A32" s="194"/>
      <c r="B32" s="194"/>
      <c r="C32" s="194"/>
      <c r="D32" s="194"/>
      <c r="F32" s="165" t="s">
        <v>178</v>
      </c>
      <c r="G32" s="235" t="s">
        <v>190</v>
      </c>
      <c r="H32" s="251" t="s">
        <v>201</v>
      </c>
      <c r="I32" s="166" t="s">
        <v>179</v>
      </c>
    </row>
    <row r="33" spans="1:19" ht="24.9"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184</v>
      </c>
    </row>
    <row r="35" spans="1:19" ht="14.1" customHeight="1" thickBot="1">
      <c r="A35" s="594">
        <v>6</v>
      </c>
      <c r="B35" s="653" t="s">
        <v>149</v>
      </c>
      <c r="C35" s="601" t="s">
        <v>14</v>
      </c>
      <c r="D35" s="632" t="s">
        <v>15</v>
      </c>
      <c r="E35" s="634" t="s">
        <v>16</v>
      </c>
      <c r="F35" s="603" t="s">
        <v>18</v>
      </c>
      <c r="G35" s="597" t="s">
        <v>74</v>
      </c>
      <c r="H35" s="635" t="s">
        <v>46</v>
      </c>
      <c r="I35" s="184"/>
    </row>
    <row r="36" spans="1:19" ht="14.1" customHeight="1">
      <c r="A36" s="594"/>
      <c r="B36" s="654"/>
      <c r="C36" s="602"/>
      <c r="D36" s="633"/>
      <c r="E36" s="634"/>
      <c r="F36" s="604"/>
      <c r="G36" s="597"/>
      <c r="H36" s="636"/>
      <c r="I36" s="185" t="s">
        <v>47</v>
      </c>
    </row>
    <row r="37" spans="1:19" ht="24" customHeight="1">
      <c r="A37" s="594"/>
      <c r="B37" s="213" t="s">
        <v>106</v>
      </c>
      <c r="C37" s="106"/>
      <c r="D37" s="107"/>
      <c r="E37" s="128"/>
      <c r="F37" s="108"/>
      <c r="G37" s="109"/>
      <c r="H37" s="196">
        <f>SUM(C37:G37)</f>
        <v>0</v>
      </c>
      <c r="I37" s="214">
        <f>SUM(C37,D37,F37)</f>
        <v>0</v>
      </c>
    </row>
    <row r="38" spans="1:19" ht="24" customHeight="1" thickBot="1">
      <c r="A38" s="594"/>
      <c r="B38" s="213" t="s">
        <v>150</v>
      </c>
      <c r="C38" s="126"/>
      <c r="D38" s="127"/>
      <c r="E38" s="128"/>
      <c r="F38" s="129"/>
      <c r="G38" s="109"/>
      <c r="H38" s="196">
        <f>SUM(C38:G38)</f>
        <v>0</v>
      </c>
      <c r="I38" s="212">
        <f>SUM(C38,D38,F38)</f>
        <v>0</v>
      </c>
    </row>
    <row r="39" spans="1:19" ht="18.75" customHeight="1">
      <c r="A39" s="203" t="s">
        <v>151</v>
      </c>
      <c r="B39" s="204"/>
      <c r="C39" s="205"/>
      <c r="D39" s="205"/>
      <c r="E39" s="205"/>
      <c r="F39" s="205"/>
      <c r="G39" s="205"/>
      <c r="H39" s="194"/>
      <c r="I39" s="194"/>
      <c r="M39" s="181" t="s">
        <v>204</v>
      </c>
    </row>
    <row r="40" spans="1:19" ht="14.1" customHeight="1" thickBot="1">
      <c r="A40" s="194"/>
      <c r="B40" s="194"/>
      <c r="C40" s="194"/>
      <c r="D40" s="194"/>
      <c r="E40" s="194"/>
      <c r="F40" s="194"/>
      <c r="G40" s="194"/>
      <c r="H40" s="194"/>
      <c r="I40" s="194"/>
      <c r="M40" s="181" t="s">
        <v>187</v>
      </c>
      <c r="N40" s="181" t="s">
        <v>205</v>
      </c>
      <c r="Q40" s="181" t="s">
        <v>205</v>
      </c>
    </row>
    <row r="41" spans="1:19" ht="33" customHeight="1">
      <c r="A41" s="650">
        <v>7</v>
      </c>
      <c r="B41" s="241" t="s">
        <v>108</v>
      </c>
      <c r="C41" s="243" t="s">
        <v>14</v>
      </c>
      <c r="D41" s="243" t="s">
        <v>15</v>
      </c>
      <c r="E41" s="243" t="s">
        <v>18</v>
      </c>
      <c r="F41" s="243" t="s">
        <v>46</v>
      </c>
      <c r="G41" s="194"/>
      <c r="H41" s="194"/>
      <c r="I41" s="194"/>
      <c r="M41" s="234" t="s">
        <v>188</v>
      </c>
      <c r="N41" s="144" t="s">
        <v>189</v>
      </c>
      <c r="Q41" s="621" t="s">
        <v>159</v>
      </c>
      <c r="R41" s="622"/>
      <c r="S41" s="138" t="s">
        <v>160</v>
      </c>
    </row>
    <row r="42" spans="1:19" ht="23.25" customHeight="1">
      <c r="A42" s="651"/>
      <c r="B42" s="216" t="s">
        <v>152</v>
      </c>
      <c r="C42" s="137"/>
      <c r="D42" s="137"/>
      <c r="E42" s="137"/>
      <c r="F42" s="217">
        <f>SUM(C42:E42)</f>
        <v>0</v>
      </c>
      <c r="G42" s="194"/>
      <c r="H42" s="194"/>
      <c r="I42" s="194"/>
      <c r="M42" s="218">
        <f>IF(AND(I37&lt;&gt;I38,H53="Ｂ"),E53,E52)</f>
        <v>0</v>
      </c>
      <c r="N42" s="219">
        <f>IF(AND(I37&lt;&gt;I38,H53="Ｂ"),C53,C52)</f>
        <v>0</v>
      </c>
      <c r="Q42" s="139">
        <v>0</v>
      </c>
      <c r="R42" s="140" t="s">
        <v>161</v>
      </c>
      <c r="S42" s="133">
        <v>1140</v>
      </c>
    </row>
    <row r="43" spans="1:19" ht="23.25" customHeight="1">
      <c r="A43" s="652"/>
      <c r="B43" s="216" t="s">
        <v>153</v>
      </c>
      <c r="C43" s="137"/>
      <c r="D43" s="137"/>
      <c r="E43" s="137"/>
      <c r="F43" s="217">
        <f>SUM(C43:E43)</f>
        <v>0</v>
      </c>
      <c r="G43" s="194"/>
      <c r="H43" s="194"/>
      <c r="I43" s="194"/>
      <c r="Q43" s="139">
        <v>0.5</v>
      </c>
      <c r="R43" s="140" t="s">
        <v>162</v>
      </c>
      <c r="S43" s="133">
        <v>1368</v>
      </c>
    </row>
    <row r="44" spans="1:19" ht="23.25" customHeight="1">
      <c r="A44" s="648" t="s">
        <v>154</v>
      </c>
      <c r="B44" s="649"/>
      <c r="C44" s="649"/>
      <c r="D44" s="649"/>
      <c r="E44" s="649"/>
      <c r="F44" s="649"/>
      <c r="G44" s="649"/>
      <c r="H44" s="649"/>
      <c r="I44" s="649"/>
      <c r="Q44" s="139">
        <v>0.6</v>
      </c>
      <c r="R44" s="140" t="s">
        <v>163</v>
      </c>
      <c r="S44" s="133">
        <v>1596</v>
      </c>
    </row>
    <row r="45" spans="1:19" ht="23.25" customHeight="1">
      <c r="A45" s="649"/>
      <c r="B45" s="649"/>
      <c r="C45" s="649"/>
      <c r="D45" s="649"/>
      <c r="E45" s="649"/>
      <c r="F45" s="649"/>
      <c r="G45" s="649"/>
      <c r="H45" s="649"/>
      <c r="I45" s="649"/>
      <c r="Q45" s="139">
        <v>0.7</v>
      </c>
      <c r="R45" s="140" t="s">
        <v>164</v>
      </c>
      <c r="S45" s="133">
        <v>1824</v>
      </c>
    </row>
    <row r="46" spans="1:19" ht="23.25" customHeight="1">
      <c r="A46" s="649"/>
      <c r="B46" s="649"/>
      <c r="C46" s="649"/>
      <c r="D46" s="649"/>
      <c r="E46" s="649"/>
      <c r="F46" s="649"/>
      <c r="G46" s="649"/>
      <c r="H46" s="649"/>
      <c r="I46" s="649"/>
      <c r="Q46" s="139">
        <v>0.8</v>
      </c>
      <c r="R46" s="140" t="s">
        <v>165</v>
      </c>
      <c r="S46" s="133">
        <v>2052</v>
      </c>
    </row>
    <row r="47" spans="1:19" ht="23.25" customHeight="1" thickBot="1">
      <c r="A47" s="649"/>
      <c r="B47" s="649"/>
      <c r="C47" s="649"/>
      <c r="D47" s="649"/>
      <c r="E47" s="649"/>
      <c r="F47" s="649"/>
      <c r="G47" s="649"/>
      <c r="H47" s="649"/>
      <c r="I47" s="649"/>
      <c r="Q47" s="141">
        <v>0.9</v>
      </c>
      <c r="R47" s="142"/>
      <c r="S47" s="143">
        <v>2280</v>
      </c>
    </row>
    <row r="48" spans="1:19" ht="23.25" customHeight="1">
      <c r="A48" s="649"/>
      <c r="B48" s="649"/>
      <c r="C48" s="649"/>
      <c r="D48" s="649"/>
      <c r="E48" s="649"/>
      <c r="F48" s="649"/>
      <c r="G48" s="649"/>
      <c r="H48" s="649"/>
      <c r="I48" s="649"/>
      <c r="J48" s="194"/>
    </row>
    <row r="49" spans="1:19" s="125" customFormat="1">
      <c r="A49" s="628" t="s">
        <v>155</v>
      </c>
      <c r="B49" s="628"/>
      <c r="C49" s="628"/>
      <c r="D49" s="628"/>
      <c r="E49" s="628"/>
      <c r="F49" s="628"/>
      <c r="G49" s="628"/>
      <c r="H49" s="628"/>
      <c r="I49" s="628"/>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50">
        <v>8</v>
      </c>
      <c r="B51" s="220" t="s">
        <v>109</v>
      </c>
      <c r="C51" s="637" t="s">
        <v>110</v>
      </c>
      <c r="D51" s="637"/>
      <c r="E51" s="637" t="s">
        <v>49</v>
      </c>
      <c r="F51" s="637"/>
      <c r="H51" s="598" t="s">
        <v>111</v>
      </c>
      <c r="K51" s="181"/>
      <c r="L51" s="181"/>
      <c r="M51" s="181"/>
      <c r="N51" s="181"/>
      <c r="O51" s="181"/>
      <c r="P51" s="181"/>
      <c r="Q51" s="181"/>
      <c r="R51" s="181"/>
      <c r="S51" s="181"/>
    </row>
    <row r="52" spans="1:19" s="194" customFormat="1" ht="24" customHeight="1">
      <c r="A52" s="651"/>
      <c r="B52" s="221" t="s">
        <v>112</v>
      </c>
      <c r="C52" s="613">
        <f>IFERROR(ROUNDDOWN(F42/I37*1/365,3),0)</f>
        <v>0</v>
      </c>
      <c r="D52" s="613"/>
      <c r="E52" s="614">
        <f>ROUNDDOWN(C52*I37,0)</f>
        <v>0</v>
      </c>
      <c r="F52" s="614"/>
      <c r="G52" s="194" t="s">
        <v>113</v>
      </c>
      <c r="H52" s="638"/>
      <c r="I52" s="198" t="s">
        <v>118</v>
      </c>
      <c r="K52" s="181"/>
      <c r="L52" s="181"/>
      <c r="M52" s="181"/>
      <c r="N52" s="181"/>
      <c r="O52" s="181"/>
      <c r="P52" s="181"/>
      <c r="Q52" s="181"/>
      <c r="R52" s="181"/>
      <c r="S52" s="181"/>
    </row>
    <row r="53" spans="1:19" s="194" customFormat="1" ht="24" customHeight="1">
      <c r="A53" s="652"/>
      <c r="B53" s="221" t="s">
        <v>114</v>
      </c>
      <c r="C53" s="613">
        <f>IFERROR(ROUNDDOWN(F43/I38*1/365,3),0)</f>
        <v>0</v>
      </c>
      <c r="D53" s="613"/>
      <c r="E53" s="614">
        <f>ROUNDDOWN(C53*I38,0)</f>
        <v>0</v>
      </c>
      <c r="F53" s="614"/>
      <c r="G53" s="194" t="s">
        <v>113</v>
      </c>
      <c r="H53" s="105" t="s">
        <v>115</v>
      </c>
      <c r="I53" s="198" t="s">
        <v>119</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94">
        <v>9</v>
      </c>
      <c r="B55" s="647" t="s">
        <v>157</v>
      </c>
      <c r="C55" s="242" t="s">
        <v>50</v>
      </c>
      <c r="D55" s="244" t="s">
        <v>156</v>
      </c>
      <c r="E55" s="242" t="s">
        <v>51</v>
      </c>
      <c r="G55" s="194"/>
      <c r="H55" s="194"/>
    </row>
    <row r="56" spans="1:19" ht="25.5" customHeight="1">
      <c r="A56" s="594"/>
      <c r="B56" s="647"/>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94">
        <v>10</v>
      </c>
      <c r="B58" s="647" t="s">
        <v>158</v>
      </c>
      <c r="C58" s="242" t="s">
        <v>50</v>
      </c>
      <c r="D58" s="244" t="s">
        <v>156</v>
      </c>
      <c r="E58" s="242" t="s">
        <v>51</v>
      </c>
      <c r="G58" s="194"/>
      <c r="H58" s="194"/>
      <c r="I58" s="194"/>
    </row>
    <row r="59" spans="1:19" ht="25.5" customHeight="1">
      <c r="A59" s="594"/>
      <c r="B59" s="647"/>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96</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52</v>
      </c>
      <c r="C63" s="629">
        <f>(E56+E59)*D61</f>
        <v>0</v>
      </c>
      <c r="D63" s="630"/>
      <c r="E63" s="194"/>
      <c r="F63" s="231"/>
      <c r="G63" s="205"/>
      <c r="H63" s="194"/>
      <c r="I63" s="194"/>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27" priority="6">
      <formula>$I$33&lt;0</formula>
    </cfRule>
  </conditionalFormatting>
  <conditionalFormatting sqref="C52:F52">
    <cfRule type="expression" dxfId="26" priority="5">
      <formula>OR($I$37=$I$38,$H$53="Ａ")</formula>
    </cfRule>
  </conditionalFormatting>
  <conditionalFormatting sqref="C53:F53">
    <cfRule type="expression" dxfId="25" priority="4">
      <formula>AND($I$37&lt;&gt;$I$38,$H$53="Ｂ")</formula>
    </cfRule>
  </conditionalFormatting>
  <conditionalFormatting sqref="G52">
    <cfRule type="expression" dxfId="24" priority="3">
      <formula>AND($I$37&lt;&gt;$I$38,$H$53="Ｂ")</formula>
    </cfRule>
  </conditionalFormatting>
  <conditionalFormatting sqref="G53">
    <cfRule type="expression" dxfId="23" priority="2">
      <formula>OR($I$37=$I$38,$H$53="Ａ")</formula>
    </cfRule>
  </conditionalFormatting>
  <conditionalFormatting sqref="H51:H53">
    <cfRule type="expression" dxfId="22" priority="1">
      <formula>$I$37=$I$38</formula>
    </cfRule>
  </conditionalFormatting>
  <conditionalFormatting sqref="I34">
    <cfRule type="expression" dxfId="21"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81" customWidth="1"/>
    <col min="2" max="2" width="27.33203125" style="181" customWidth="1"/>
    <col min="3" max="8" width="10.77734375" style="181" customWidth="1"/>
    <col min="9" max="9" width="16.44140625" style="181" customWidth="1"/>
    <col min="10" max="12" width="9" style="181" hidden="1" customWidth="1"/>
    <col min="13" max="20" width="11.6640625" style="181" hidden="1" customWidth="1"/>
    <col min="21" max="21" width="11.6640625" style="181" customWidth="1"/>
    <col min="22" max="16384" width="9" style="181"/>
  </cols>
  <sheetData>
    <row r="1" spans="1:23" ht="34.5" customHeight="1">
      <c r="A1" s="180" t="s">
        <v>45</v>
      </c>
    </row>
    <row r="2" spans="1:23" ht="15" customHeight="1">
      <c r="A2" s="240" t="s">
        <v>28</v>
      </c>
      <c r="B2" s="240" t="s">
        <v>138</v>
      </c>
      <c r="C2" s="642" t="s">
        <v>30</v>
      </c>
      <c r="D2" s="643"/>
      <c r="E2" s="643"/>
      <c r="F2" s="599"/>
      <c r="G2" s="594" t="s">
        <v>128</v>
      </c>
      <c r="H2" s="594"/>
      <c r="I2" s="594"/>
      <c r="K2" s="168"/>
      <c r="L2" s="168"/>
      <c r="M2" s="169"/>
      <c r="N2" s="169"/>
      <c r="O2" s="169"/>
      <c r="P2" s="169"/>
      <c r="Q2" s="168"/>
      <c r="R2" s="168"/>
      <c r="S2" s="169"/>
      <c r="T2" s="169"/>
      <c r="U2" s="169"/>
      <c r="V2" s="169"/>
      <c r="W2" s="168"/>
    </row>
    <row r="3" spans="1:23" ht="26.25" customHeight="1">
      <c r="A3" s="639" t="s">
        <v>89</v>
      </c>
      <c r="B3" s="245"/>
      <c r="C3" s="671"/>
      <c r="D3" s="672"/>
      <c r="E3" s="672"/>
      <c r="F3" s="673"/>
      <c r="G3" s="641"/>
      <c r="H3" s="641"/>
      <c r="I3" s="641"/>
    </row>
    <row r="4" spans="1:23" ht="15" customHeight="1">
      <c r="A4" s="639"/>
      <c r="B4" s="240" t="s">
        <v>33</v>
      </c>
      <c r="C4" s="640" t="s">
        <v>58</v>
      </c>
      <c r="D4" s="640"/>
      <c r="K4" s="168"/>
      <c r="L4" s="168"/>
      <c r="M4" s="169"/>
      <c r="N4" s="169"/>
      <c r="O4" s="169"/>
      <c r="P4" s="169"/>
      <c r="Q4" s="168"/>
      <c r="R4" s="168"/>
      <c r="S4" s="169"/>
      <c r="T4" s="169"/>
      <c r="U4" s="169"/>
      <c r="V4" s="169"/>
      <c r="W4" s="168"/>
    </row>
    <row r="5" spans="1:23" ht="26.25" customHeight="1">
      <c r="A5" s="639"/>
      <c r="B5" s="245"/>
      <c r="C5" s="641"/>
      <c r="D5" s="641"/>
      <c r="K5" s="168"/>
      <c r="L5" s="168"/>
      <c r="M5" s="169"/>
      <c r="N5" s="169"/>
      <c r="O5" s="169"/>
      <c r="P5" s="169"/>
    </row>
    <row r="6" spans="1:23" ht="18" thickBot="1"/>
    <row r="7" spans="1:23" ht="14.1" customHeight="1" thickBot="1">
      <c r="A7" s="594">
        <v>1</v>
      </c>
      <c r="B7" s="666" t="s">
        <v>139</v>
      </c>
      <c r="C7" s="601" t="s">
        <v>14</v>
      </c>
      <c r="D7" s="632" t="s">
        <v>15</v>
      </c>
      <c r="E7" s="634" t="s">
        <v>16</v>
      </c>
      <c r="F7" s="603" t="s">
        <v>18</v>
      </c>
      <c r="G7" s="670" t="s">
        <v>17</v>
      </c>
      <c r="H7" s="635" t="s">
        <v>46</v>
      </c>
      <c r="I7" s="184"/>
    </row>
    <row r="8" spans="1:23" ht="14.1" customHeight="1" thickBot="1">
      <c r="A8" s="594"/>
      <c r="B8" s="667"/>
      <c r="C8" s="602"/>
      <c r="D8" s="633"/>
      <c r="E8" s="634"/>
      <c r="F8" s="604"/>
      <c r="G8" s="597"/>
      <c r="H8" s="636"/>
      <c r="I8" s="185" t="s">
        <v>141</v>
      </c>
      <c r="K8" s="181" t="s">
        <v>206</v>
      </c>
    </row>
    <row r="9" spans="1:23" ht="24" customHeight="1">
      <c r="A9" s="594"/>
      <c r="B9" s="186" t="s">
        <v>106</v>
      </c>
      <c r="C9" s="115"/>
      <c r="D9" s="116"/>
      <c r="E9" s="117"/>
      <c r="F9" s="118"/>
      <c r="G9" s="119"/>
      <c r="H9" s="187">
        <f>SUM(C9:G9)</f>
        <v>0</v>
      </c>
      <c r="I9" s="188">
        <f>SUM(C9,D9,F9)</f>
        <v>0</v>
      </c>
      <c r="K9" s="655" t="s">
        <v>145</v>
      </c>
      <c r="L9" s="656"/>
    </row>
    <row r="10" spans="1:23" ht="24" customHeight="1" thickBot="1">
      <c r="A10" s="594"/>
      <c r="B10" s="189" t="s">
        <v>140</v>
      </c>
      <c r="C10" s="120"/>
      <c r="D10" s="121"/>
      <c r="E10" s="122"/>
      <c r="F10" s="123"/>
      <c r="G10" s="124"/>
      <c r="H10" s="190">
        <f>SUM(C10:G10)</f>
        <v>0</v>
      </c>
      <c r="I10" s="191">
        <f>SUM(C10,D10,F10)</f>
        <v>0</v>
      </c>
      <c r="K10" s="657"/>
      <c r="L10" s="658"/>
    </row>
    <row r="11" spans="1:23" ht="24" customHeight="1" thickTop="1" thickBot="1">
      <c r="A11" s="594"/>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59" t="str">
        <f>IF(I9&lt;I10,"①","②")</f>
        <v>②</v>
      </c>
      <c r="L11" s="660"/>
    </row>
    <row r="12" spans="1:23" s="194" customFormat="1" ht="54" customHeight="1">
      <c r="A12" s="668" t="s">
        <v>142</v>
      </c>
      <c r="B12" s="669"/>
      <c r="C12" s="669"/>
      <c r="D12" s="669"/>
      <c r="E12" s="669"/>
      <c r="F12" s="669"/>
      <c r="G12" s="669"/>
      <c r="H12" s="669"/>
      <c r="I12" s="669"/>
      <c r="N12" s="181"/>
      <c r="O12" s="181"/>
      <c r="P12" s="181"/>
      <c r="Q12" s="181"/>
      <c r="R12" s="181"/>
    </row>
    <row r="13" spans="1:23" s="194" customFormat="1">
      <c r="A13" s="669" t="s">
        <v>143</v>
      </c>
      <c r="B13" s="669"/>
      <c r="C13" s="669"/>
      <c r="D13" s="669"/>
      <c r="E13" s="669"/>
      <c r="F13" s="669"/>
      <c r="G13" s="669"/>
      <c r="H13" s="669"/>
      <c r="I13" s="669"/>
      <c r="K13" s="181"/>
      <c r="L13" s="181"/>
      <c r="M13" s="181"/>
      <c r="N13" s="181"/>
      <c r="O13" s="181"/>
      <c r="P13" s="181"/>
      <c r="Q13" s="181"/>
      <c r="R13" s="181"/>
      <c r="S13" s="233"/>
    </row>
    <row r="14" spans="1:23" s="194" customFormat="1" ht="18" thickBot="1">
      <c r="A14" s="669" t="s">
        <v>144</v>
      </c>
      <c r="B14" s="669"/>
      <c r="C14" s="669"/>
      <c r="D14" s="669"/>
      <c r="E14" s="669"/>
      <c r="F14" s="669"/>
      <c r="G14" s="669"/>
      <c r="H14" s="669"/>
      <c r="I14" s="669"/>
      <c r="K14" s="181" t="s">
        <v>186</v>
      </c>
      <c r="L14" s="181"/>
      <c r="N14" s="181"/>
      <c r="O14" s="181"/>
      <c r="P14" s="181"/>
      <c r="Q14" s="181"/>
      <c r="R14" s="181"/>
      <c r="S14" s="232"/>
    </row>
    <row r="15" spans="1:23" ht="14.1" customHeight="1" thickBot="1">
      <c r="A15" s="194"/>
      <c r="B15" s="194"/>
      <c r="C15" s="194"/>
      <c r="D15" s="194"/>
      <c r="E15" s="194"/>
      <c r="F15" s="194"/>
      <c r="G15" s="194"/>
      <c r="H15" s="194"/>
      <c r="I15" s="194"/>
      <c r="K15" s="661" t="s">
        <v>180</v>
      </c>
      <c r="L15" s="662"/>
      <c r="M15" s="624" t="s">
        <v>14</v>
      </c>
      <c r="N15" s="624" t="s">
        <v>15</v>
      </c>
      <c r="O15" s="624" t="s">
        <v>16</v>
      </c>
      <c r="P15" s="605" t="s">
        <v>18</v>
      </c>
      <c r="Q15" s="626" t="s">
        <v>74</v>
      </c>
      <c r="R15" s="623" t="s">
        <v>46</v>
      </c>
      <c r="S15" s="130"/>
    </row>
    <row r="16" spans="1:23" ht="14.1" customHeight="1" thickBot="1">
      <c r="A16" s="594">
        <v>2</v>
      </c>
      <c r="B16" s="600" t="s">
        <v>75</v>
      </c>
      <c r="C16" s="601" t="s">
        <v>14</v>
      </c>
      <c r="D16" s="632" t="s">
        <v>15</v>
      </c>
      <c r="E16" s="634" t="s">
        <v>16</v>
      </c>
      <c r="F16" s="603" t="s">
        <v>18</v>
      </c>
      <c r="G16" s="597" t="s">
        <v>74</v>
      </c>
      <c r="H16" s="635" t="s">
        <v>46</v>
      </c>
      <c r="I16" s="184"/>
      <c r="K16" s="663"/>
      <c r="L16" s="664"/>
      <c r="M16" s="625"/>
      <c r="N16" s="625"/>
      <c r="O16" s="625"/>
      <c r="P16" s="606"/>
      <c r="Q16" s="627"/>
      <c r="R16" s="623"/>
      <c r="S16" s="131" t="s">
        <v>146</v>
      </c>
    </row>
    <row r="17" spans="1:19" ht="14.1" customHeight="1">
      <c r="A17" s="594"/>
      <c r="B17" s="600"/>
      <c r="C17" s="602"/>
      <c r="D17" s="633"/>
      <c r="E17" s="634"/>
      <c r="F17" s="604"/>
      <c r="G17" s="597"/>
      <c r="H17" s="636"/>
      <c r="I17" s="185" t="s">
        <v>47</v>
      </c>
      <c r="K17" s="665"/>
      <c r="L17" s="627"/>
      <c r="M17" s="132">
        <f>C18-C11</f>
        <v>0</v>
      </c>
      <c r="N17" s="132">
        <f>D18-D11</f>
        <v>0</v>
      </c>
      <c r="O17" s="132">
        <f>E18-E11</f>
        <v>0</v>
      </c>
      <c r="P17" s="133">
        <f>F18-F11</f>
        <v>0</v>
      </c>
      <c r="Q17" s="134">
        <f t="shared" ref="Q17" si="0">G18-G11</f>
        <v>0</v>
      </c>
      <c r="R17" s="135">
        <f>H18-H11</f>
        <v>0</v>
      </c>
      <c r="S17" s="132">
        <f>I18-I11</f>
        <v>0</v>
      </c>
    </row>
    <row r="18" spans="1:19" ht="24" customHeight="1" thickBot="1">
      <c r="A18" s="594"/>
      <c r="B18" s="600"/>
      <c r="C18" s="126"/>
      <c r="D18" s="127"/>
      <c r="E18" s="128"/>
      <c r="F18" s="129"/>
      <c r="G18" s="195">
        <v>0</v>
      </c>
      <c r="H18" s="196">
        <f>SUM(C18:G18)</f>
        <v>0</v>
      </c>
      <c r="I18" s="197">
        <f>SUM(C18,D18,F18)</f>
        <v>0</v>
      </c>
      <c r="K18" s="595" t="s">
        <v>181</v>
      </c>
      <c r="L18" s="170" t="s">
        <v>182</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596"/>
      <c r="L19" s="246" t="s">
        <v>183</v>
      </c>
      <c r="M19" s="249">
        <f>IF(M17&lt;0,M17*-1,0)</f>
        <v>0</v>
      </c>
      <c r="N19" s="249">
        <f t="shared" ref="N19:P19" si="1">IF(N17&lt;0,N17*-1,0)</f>
        <v>0</v>
      </c>
      <c r="O19" s="249">
        <f t="shared" si="1"/>
        <v>0</v>
      </c>
      <c r="P19" s="250">
        <f t="shared" si="1"/>
        <v>0</v>
      </c>
      <c r="Q19" s="174"/>
      <c r="R19" s="172"/>
      <c r="S19" s="178">
        <f>IF(S17&lt;0,S17*-1,0)</f>
        <v>0</v>
      </c>
    </row>
    <row r="20" spans="1:19" ht="14.1" customHeight="1">
      <c r="A20" s="594">
        <v>3</v>
      </c>
      <c r="B20" s="600" t="s">
        <v>195</v>
      </c>
      <c r="C20" s="601" t="s">
        <v>14</v>
      </c>
      <c r="D20" s="632" t="s">
        <v>15</v>
      </c>
      <c r="E20" s="634" t="s">
        <v>16</v>
      </c>
      <c r="F20" s="603" t="s">
        <v>18</v>
      </c>
      <c r="G20" s="599" t="s">
        <v>57</v>
      </c>
      <c r="H20" s="194"/>
      <c r="I20" s="194"/>
      <c r="Q20" s="201"/>
    </row>
    <row r="21" spans="1:19" ht="14.1" customHeight="1">
      <c r="A21" s="594"/>
      <c r="B21" s="600"/>
      <c r="C21" s="602"/>
      <c r="D21" s="633"/>
      <c r="E21" s="634"/>
      <c r="F21" s="604"/>
      <c r="G21" s="599"/>
      <c r="H21" s="194"/>
      <c r="I21" s="194"/>
      <c r="K21" s="176"/>
      <c r="L21" s="176"/>
      <c r="M21" s="176"/>
      <c r="N21" s="176"/>
      <c r="O21" s="176"/>
      <c r="P21" s="176"/>
      <c r="Q21" s="202"/>
      <c r="R21" s="176"/>
      <c r="S21" s="176"/>
    </row>
    <row r="22" spans="1:19" ht="24" customHeight="1" thickBot="1">
      <c r="A22" s="594"/>
      <c r="B22" s="600"/>
      <c r="C22" s="126"/>
      <c r="D22" s="127"/>
      <c r="E22" s="128"/>
      <c r="F22" s="129"/>
      <c r="G22" s="195">
        <f>SUM(C22,D22,F22)</f>
        <v>0</v>
      </c>
      <c r="H22" s="194"/>
      <c r="I22" s="194"/>
    </row>
    <row r="23" spans="1:19" ht="18.75" customHeight="1" thickBot="1">
      <c r="A23" s="203" t="s">
        <v>147</v>
      </c>
      <c r="B23" s="204"/>
      <c r="C23" s="205"/>
      <c r="D23" s="205"/>
      <c r="E23" s="205"/>
      <c r="F23" s="205"/>
      <c r="G23" s="205"/>
      <c r="H23" s="194"/>
      <c r="I23" s="194"/>
      <c r="K23" s="181" t="s">
        <v>202</v>
      </c>
      <c r="P23" s="181" t="s">
        <v>203</v>
      </c>
    </row>
    <row r="24" spans="1:19" ht="14.1" customHeight="1">
      <c r="A24" s="194"/>
      <c r="B24" s="194"/>
      <c r="C24" s="194"/>
      <c r="D24" s="194"/>
      <c r="E24" s="194"/>
      <c r="F24" s="194"/>
      <c r="G24" s="194"/>
      <c r="H24" s="194"/>
      <c r="I24" s="194"/>
      <c r="K24" s="615" t="s">
        <v>166</v>
      </c>
      <c r="L24" s="616"/>
      <c r="M24" s="145" t="s">
        <v>199</v>
      </c>
      <c r="N24" s="146" t="s">
        <v>200</v>
      </c>
      <c r="O24" s="164" t="s">
        <v>196</v>
      </c>
      <c r="P24" s="607" t="s">
        <v>167</v>
      </c>
      <c r="Q24" s="608"/>
      <c r="R24" s="147"/>
      <c r="S24" s="148"/>
    </row>
    <row r="25" spans="1:19" ht="21.75" customHeight="1">
      <c r="A25" s="594">
        <v>4</v>
      </c>
      <c r="B25" s="598" t="s">
        <v>107</v>
      </c>
      <c r="C25" s="243" t="s">
        <v>16</v>
      </c>
      <c r="D25" s="243" t="s">
        <v>48</v>
      </c>
      <c r="E25" s="243" t="s">
        <v>46</v>
      </c>
      <c r="F25" s="194"/>
      <c r="G25" s="194"/>
      <c r="H25" s="194"/>
      <c r="I25" s="194"/>
      <c r="K25" s="617"/>
      <c r="L25" s="618"/>
      <c r="M25" s="149" t="s">
        <v>168</v>
      </c>
      <c r="N25" s="150" t="s">
        <v>169</v>
      </c>
      <c r="O25" s="151" t="s">
        <v>170</v>
      </c>
      <c r="P25" s="609"/>
      <c r="Q25" s="610"/>
      <c r="R25" s="152" t="s">
        <v>171</v>
      </c>
      <c r="S25" s="153" t="s">
        <v>172</v>
      </c>
    </row>
    <row r="26" spans="1:19" ht="25.5" customHeight="1" thickBot="1">
      <c r="A26" s="594"/>
      <c r="B26" s="598"/>
      <c r="C26" s="207">
        <f>IF(E11&lt;E18,P27,0)</f>
        <v>0</v>
      </c>
      <c r="D26" s="136"/>
      <c r="E26" s="207">
        <f>SUM(C26:D26)</f>
        <v>0</v>
      </c>
      <c r="F26" s="208"/>
      <c r="G26" s="194"/>
      <c r="H26" s="194"/>
      <c r="I26" s="194"/>
      <c r="K26" s="617"/>
      <c r="L26" s="618"/>
      <c r="M26" s="154" t="s">
        <v>197</v>
      </c>
      <c r="N26" s="155" t="s">
        <v>198</v>
      </c>
      <c r="O26" s="156" t="s">
        <v>175</v>
      </c>
      <c r="P26" s="609"/>
      <c r="Q26" s="610"/>
      <c r="R26" s="157" t="s">
        <v>173</v>
      </c>
      <c r="S26" s="158" t="s">
        <v>174</v>
      </c>
    </row>
    <row r="27" spans="1:19" ht="14.1" customHeight="1" thickBot="1">
      <c r="A27" s="194"/>
      <c r="B27" s="194"/>
      <c r="C27" s="194"/>
      <c r="D27" s="194"/>
      <c r="E27" s="194"/>
      <c r="F27" s="194"/>
      <c r="G27" s="194"/>
      <c r="H27" s="194"/>
      <c r="I27" s="194"/>
      <c r="K27" s="619"/>
      <c r="L27" s="620"/>
      <c r="M27" s="159">
        <f>I11-I18</f>
        <v>0</v>
      </c>
      <c r="N27" s="160">
        <f>G22</f>
        <v>0</v>
      </c>
      <c r="O27" s="161">
        <f>IF(M27&gt;N27,M27-N27,0)</f>
        <v>0</v>
      </c>
      <c r="P27" s="611">
        <f>MIN(R27:S27)</f>
        <v>0</v>
      </c>
      <c r="Q27" s="612"/>
      <c r="R27" s="162">
        <f>O27-D26</f>
        <v>0</v>
      </c>
      <c r="S27" s="163">
        <f>E18+E22-E11</f>
        <v>0</v>
      </c>
    </row>
    <row r="28" spans="1:19" ht="14.1" customHeight="1" thickBot="1">
      <c r="A28" s="594">
        <v>5</v>
      </c>
      <c r="B28" s="600" t="s">
        <v>148</v>
      </c>
      <c r="C28" s="601" t="s">
        <v>14</v>
      </c>
      <c r="D28" s="632" t="s">
        <v>15</v>
      </c>
      <c r="E28" s="634" t="s">
        <v>16</v>
      </c>
      <c r="F28" s="603" t="s">
        <v>18</v>
      </c>
      <c r="G28" s="597" t="s">
        <v>17</v>
      </c>
      <c r="H28" s="635" t="s">
        <v>46</v>
      </c>
      <c r="I28" s="184"/>
    </row>
    <row r="29" spans="1:19" ht="14.1" customHeight="1">
      <c r="A29" s="594"/>
      <c r="B29" s="600"/>
      <c r="C29" s="602"/>
      <c r="D29" s="633"/>
      <c r="E29" s="634"/>
      <c r="F29" s="604"/>
      <c r="G29" s="597"/>
      <c r="H29" s="636"/>
      <c r="I29" s="185" t="s">
        <v>47</v>
      </c>
    </row>
    <row r="30" spans="1:19" ht="24" customHeight="1" thickBot="1">
      <c r="A30" s="594"/>
      <c r="B30" s="600"/>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 customHeight="1">
      <c r="A32" s="194"/>
      <c r="B32" s="194"/>
      <c r="C32" s="194"/>
      <c r="D32" s="194"/>
      <c r="F32" s="165" t="s">
        <v>178</v>
      </c>
      <c r="G32" s="235" t="s">
        <v>190</v>
      </c>
      <c r="H32" s="251" t="s">
        <v>201</v>
      </c>
      <c r="I32" s="166" t="s">
        <v>179</v>
      </c>
    </row>
    <row r="33" spans="1:19" ht="24.9"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184</v>
      </c>
    </row>
    <row r="35" spans="1:19" ht="14.1" customHeight="1" thickBot="1">
      <c r="A35" s="594">
        <v>6</v>
      </c>
      <c r="B35" s="653" t="s">
        <v>149</v>
      </c>
      <c r="C35" s="601" t="s">
        <v>14</v>
      </c>
      <c r="D35" s="632" t="s">
        <v>15</v>
      </c>
      <c r="E35" s="634" t="s">
        <v>16</v>
      </c>
      <c r="F35" s="603" t="s">
        <v>18</v>
      </c>
      <c r="G35" s="597" t="s">
        <v>74</v>
      </c>
      <c r="H35" s="635" t="s">
        <v>46</v>
      </c>
      <c r="I35" s="184"/>
    </row>
    <row r="36" spans="1:19" ht="14.1" customHeight="1">
      <c r="A36" s="594"/>
      <c r="B36" s="654"/>
      <c r="C36" s="602"/>
      <c r="D36" s="633"/>
      <c r="E36" s="634"/>
      <c r="F36" s="604"/>
      <c r="G36" s="597"/>
      <c r="H36" s="636"/>
      <c r="I36" s="185" t="s">
        <v>47</v>
      </c>
    </row>
    <row r="37" spans="1:19" ht="24" customHeight="1">
      <c r="A37" s="594"/>
      <c r="B37" s="213" t="s">
        <v>106</v>
      </c>
      <c r="C37" s="106"/>
      <c r="D37" s="107"/>
      <c r="E37" s="128"/>
      <c r="F37" s="108"/>
      <c r="G37" s="109"/>
      <c r="H37" s="196">
        <f>SUM(C37:G37)</f>
        <v>0</v>
      </c>
      <c r="I37" s="214">
        <f>SUM(C37,D37,F37)</f>
        <v>0</v>
      </c>
    </row>
    <row r="38" spans="1:19" ht="24" customHeight="1" thickBot="1">
      <c r="A38" s="594"/>
      <c r="B38" s="213" t="s">
        <v>150</v>
      </c>
      <c r="C38" s="126"/>
      <c r="D38" s="127"/>
      <c r="E38" s="128"/>
      <c r="F38" s="129"/>
      <c r="G38" s="109"/>
      <c r="H38" s="196">
        <f>SUM(C38:G38)</f>
        <v>0</v>
      </c>
      <c r="I38" s="212">
        <f>SUM(C38,D38,F38)</f>
        <v>0</v>
      </c>
    </row>
    <row r="39" spans="1:19" ht="18.75" customHeight="1">
      <c r="A39" s="203" t="s">
        <v>151</v>
      </c>
      <c r="B39" s="204"/>
      <c r="C39" s="205"/>
      <c r="D39" s="205"/>
      <c r="E39" s="205"/>
      <c r="F39" s="205"/>
      <c r="G39" s="205"/>
      <c r="H39" s="194"/>
      <c r="I39" s="194"/>
      <c r="M39" s="181" t="s">
        <v>204</v>
      </c>
    </row>
    <row r="40" spans="1:19" ht="14.1" customHeight="1" thickBot="1">
      <c r="A40" s="194"/>
      <c r="B40" s="194"/>
      <c r="C40" s="194"/>
      <c r="D40" s="194"/>
      <c r="E40" s="194"/>
      <c r="F40" s="194"/>
      <c r="G40" s="194"/>
      <c r="H40" s="194"/>
      <c r="I40" s="194"/>
      <c r="M40" s="181" t="s">
        <v>187</v>
      </c>
      <c r="N40" s="181" t="s">
        <v>205</v>
      </c>
      <c r="Q40" s="181" t="s">
        <v>205</v>
      </c>
    </row>
    <row r="41" spans="1:19" ht="33" customHeight="1">
      <c r="A41" s="650">
        <v>7</v>
      </c>
      <c r="B41" s="241" t="s">
        <v>108</v>
      </c>
      <c r="C41" s="243" t="s">
        <v>14</v>
      </c>
      <c r="D41" s="243" t="s">
        <v>15</v>
      </c>
      <c r="E41" s="243" t="s">
        <v>18</v>
      </c>
      <c r="F41" s="243" t="s">
        <v>46</v>
      </c>
      <c r="G41" s="194"/>
      <c r="H41" s="194"/>
      <c r="I41" s="194"/>
      <c r="M41" s="234" t="s">
        <v>188</v>
      </c>
      <c r="N41" s="144" t="s">
        <v>189</v>
      </c>
      <c r="Q41" s="621" t="s">
        <v>159</v>
      </c>
      <c r="R41" s="622"/>
      <c r="S41" s="138" t="s">
        <v>160</v>
      </c>
    </row>
    <row r="42" spans="1:19" ht="23.25" customHeight="1">
      <c r="A42" s="651"/>
      <c r="B42" s="216" t="s">
        <v>152</v>
      </c>
      <c r="C42" s="137"/>
      <c r="D42" s="137"/>
      <c r="E42" s="137"/>
      <c r="F42" s="217">
        <f>SUM(C42:E42)</f>
        <v>0</v>
      </c>
      <c r="G42" s="194"/>
      <c r="H42" s="194"/>
      <c r="I42" s="194"/>
      <c r="M42" s="218">
        <f>IF(AND(I37&lt;&gt;I38,H53="Ｂ"),E53,E52)</f>
        <v>0</v>
      </c>
      <c r="N42" s="219">
        <f>IF(AND(I37&lt;&gt;I38,H53="Ｂ"),C53,C52)</f>
        <v>0</v>
      </c>
      <c r="Q42" s="139">
        <v>0</v>
      </c>
      <c r="R42" s="140" t="s">
        <v>161</v>
      </c>
      <c r="S42" s="133">
        <v>1140</v>
      </c>
    </row>
    <row r="43" spans="1:19" ht="23.25" customHeight="1">
      <c r="A43" s="652"/>
      <c r="B43" s="216" t="s">
        <v>153</v>
      </c>
      <c r="C43" s="137"/>
      <c r="D43" s="137"/>
      <c r="E43" s="137"/>
      <c r="F43" s="217">
        <f>SUM(C43:E43)</f>
        <v>0</v>
      </c>
      <c r="G43" s="194"/>
      <c r="H43" s="194"/>
      <c r="I43" s="194"/>
      <c r="Q43" s="139">
        <v>0.5</v>
      </c>
      <c r="R43" s="140" t="s">
        <v>162</v>
      </c>
      <c r="S43" s="133">
        <v>1368</v>
      </c>
    </row>
    <row r="44" spans="1:19" ht="23.25" customHeight="1">
      <c r="A44" s="648" t="s">
        <v>154</v>
      </c>
      <c r="B44" s="649"/>
      <c r="C44" s="649"/>
      <c r="D44" s="649"/>
      <c r="E44" s="649"/>
      <c r="F44" s="649"/>
      <c r="G44" s="649"/>
      <c r="H44" s="649"/>
      <c r="I44" s="649"/>
      <c r="Q44" s="139">
        <v>0.6</v>
      </c>
      <c r="R44" s="140" t="s">
        <v>163</v>
      </c>
      <c r="S44" s="133">
        <v>1596</v>
      </c>
    </row>
    <row r="45" spans="1:19" ht="23.25" customHeight="1">
      <c r="A45" s="649"/>
      <c r="B45" s="649"/>
      <c r="C45" s="649"/>
      <c r="D45" s="649"/>
      <c r="E45" s="649"/>
      <c r="F45" s="649"/>
      <c r="G45" s="649"/>
      <c r="H45" s="649"/>
      <c r="I45" s="649"/>
      <c r="Q45" s="139">
        <v>0.7</v>
      </c>
      <c r="R45" s="140" t="s">
        <v>164</v>
      </c>
      <c r="S45" s="133">
        <v>1824</v>
      </c>
    </row>
    <row r="46" spans="1:19" ht="23.25" customHeight="1">
      <c r="A46" s="649"/>
      <c r="B46" s="649"/>
      <c r="C46" s="649"/>
      <c r="D46" s="649"/>
      <c r="E46" s="649"/>
      <c r="F46" s="649"/>
      <c r="G46" s="649"/>
      <c r="H46" s="649"/>
      <c r="I46" s="649"/>
      <c r="Q46" s="139">
        <v>0.8</v>
      </c>
      <c r="R46" s="140" t="s">
        <v>165</v>
      </c>
      <c r="S46" s="133">
        <v>2052</v>
      </c>
    </row>
    <row r="47" spans="1:19" ht="23.25" customHeight="1" thickBot="1">
      <c r="A47" s="649"/>
      <c r="B47" s="649"/>
      <c r="C47" s="649"/>
      <c r="D47" s="649"/>
      <c r="E47" s="649"/>
      <c r="F47" s="649"/>
      <c r="G47" s="649"/>
      <c r="H47" s="649"/>
      <c r="I47" s="649"/>
      <c r="Q47" s="141">
        <v>0.9</v>
      </c>
      <c r="R47" s="142"/>
      <c r="S47" s="143">
        <v>2280</v>
      </c>
    </row>
    <row r="48" spans="1:19" ht="23.25" customHeight="1">
      <c r="A48" s="649"/>
      <c r="B48" s="649"/>
      <c r="C48" s="649"/>
      <c r="D48" s="649"/>
      <c r="E48" s="649"/>
      <c r="F48" s="649"/>
      <c r="G48" s="649"/>
      <c r="H48" s="649"/>
      <c r="I48" s="649"/>
      <c r="J48" s="194"/>
    </row>
    <row r="49" spans="1:19" s="125" customFormat="1">
      <c r="A49" s="628" t="s">
        <v>155</v>
      </c>
      <c r="B49" s="628"/>
      <c r="C49" s="628"/>
      <c r="D49" s="628"/>
      <c r="E49" s="628"/>
      <c r="F49" s="628"/>
      <c r="G49" s="628"/>
      <c r="H49" s="628"/>
      <c r="I49" s="628"/>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50">
        <v>8</v>
      </c>
      <c r="B51" s="220" t="s">
        <v>109</v>
      </c>
      <c r="C51" s="637" t="s">
        <v>110</v>
      </c>
      <c r="D51" s="637"/>
      <c r="E51" s="637" t="s">
        <v>49</v>
      </c>
      <c r="F51" s="637"/>
      <c r="H51" s="598" t="s">
        <v>111</v>
      </c>
      <c r="K51" s="181"/>
      <c r="L51" s="181"/>
      <c r="M51" s="181"/>
      <c r="N51" s="181"/>
      <c r="O51" s="181"/>
      <c r="P51" s="181"/>
      <c r="Q51" s="181"/>
      <c r="R51" s="181"/>
      <c r="S51" s="181"/>
    </row>
    <row r="52" spans="1:19" s="194" customFormat="1" ht="24" customHeight="1">
      <c r="A52" s="651"/>
      <c r="B52" s="221" t="s">
        <v>112</v>
      </c>
      <c r="C52" s="613">
        <f>IFERROR(ROUNDDOWN(F42/I37*1/365,3),0)</f>
        <v>0</v>
      </c>
      <c r="D52" s="613"/>
      <c r="E52" s="614">
        <f>ROUNDDOWN(C52*I37,0)</f>
        <v>0</v>
      </c>
      <c r="F52" s="614"/>
      <c r="G52" s="194" t="s">
        <v>113</v>
      </c>
      <c r="H52" s="638"/>
      <c r="I52" s="198" t="s">
        <v>118</v>
      </c>
      <c r="K52" s="181"/>
      <c r="L52" s="181"/>
      <c r="M52" s="181"/>
      <c r="N52" s="181"/>
      <c r="O52" s="181"/>
      <c r="P52" s="181"/>
      <c r="Q52" s="181"/>
      <c r="R52" s="181"/>
      <c r="S52" s="181"/>
    </row>
    <row r="53" spans="1:19" s="194" customFormat="1" ht="24" customHeight="1">
      <c r="A53" s="652"/>
      <c r="B53" s="221" t="s">
        <v>114</v>
      </c>
      <c r="C53" s="613">
        <f>IFERROR(ROUNDDOWN(F43/I38*1/365,3),0)</f>
        <v>0</v>
      </c>
      <c r="D53" s="613"/>
      <c r="E53" s="614">
        <f>ROUNDDOWN(C53*I38,0)</f>
        <v>0</v>
      </c>
      <c r="F53" s="614"/>
      <c r="G53" s="194" t="s">
        <v>113</v>
      </c>
      <c r="H53" s="105" t="s">
        <v>115</v>
      </c>
      <c r="I53" s="198" t="s">
        <v>119</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94">
        <v>9</v>
      </c>
      <c r="B55" s="647" t="s">
        <v>157</v>
      </c>
      <c r="C55" s="242" t="s">
        <v>50</v>
      </c>
      <c r="D55" s="244" t="s">
        <v>156</v>
      </c>
      <c r="E55" s="242" t="s">
        <v>51</v>
      </c>
      <c r="G55" s="194"/>
      <c r="H55" s="194"/>
    </row>
    <row r="56" spans="1:19" ht="25.5" customHeight="1">
      <c r="A56" s="594"/>
      <c r="B56" s="647"/>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94">
        <v>10</v>
      </c>
      <c r="B58" s="647" t="s">
        <v>158</v>
      </c>
      <c r="C58" s="242" t="s">
        <v>50</v>
      </c>
      <c r="D58" s="244" t="s">
        <v>156</v>
      </c>
      <c r="E58" s="242" t="s">
        <v>51</v>
      </c>
      <c r="G58" s="194"/>
      <c r="H58" s="194"/>
      <c r="I58" s="194"/>
    </row>
    <row r="59" spans="1:19" ht="25.5" customHeight="1">
      <c r="A59" s="594"/>
      <c r="B59" s="647"/>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96</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52</v>
      </c>
      <c r="C63" s="629">
        <f>(E56+E59)*D61</f>
        <v>0</v>
      </c>
      <c r="D63" s="630"/>
      <c r="E63" s="194"/>
      <c r="F63" s="231"/>
      <c r="G63" s="205"/>
      <c r="H63" s="194"/>
      <c r="I63" s="194"/>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20" priority="6">
      <formula>$I$33&lt;0</formula>
    </cfRule>
  </conditionalFormatting>
  <conditionalFormatting sqref="C52:F52">
    <cfRule type="expression" dxfId="19" priority="5">
      <formula>OR($I$37=$I$38,$H$53="Ａ")</formula>
    </cfRule>
  </conditionalFormatting>
  <conditionalFormatting sqref="C53:F53">
    <cfRule type="expression" dxfId="18" priority="4">
      <formula>AND($I$37&lt;&gt;$I$38,$H$53="Ｂ")</formula>
    </cfRule>
  </conditionalFormatting>
  <conditionalFormatting sqref="G52">
    <cfRule type="expression" dxfId="17" priority="3">
      <formula>AND($I$37&lt;&gt;$I$38,$H$53="Ｂ")</formula>
    </cfRule>
  </conditionalFormatting>
  <conditionalFormatting sqref="G53">
    <cfRule type="expression" dxfId="16" priority="2">
      <formula>OR($I$37=$I$38,$H$53="Ａ")</formula>
    </cfRule>
  </conditionalFormatting>
  <conditionalFormatting sqref="H51:H53">
    <cfRule type="expression" dxfId="15" priority="1">
      <formula>$I$37=$I$38</formula>
    </cfRule>
  </conditionalFormatting>
  <conditionalFormatting sqref="I34">
    <cfRule type="expression" dxfId="14"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81" customWidth="1"/>
    <col min="2" max="2" width="27.33203125" style="181" customWidth="1"/>
    <col min="3" max="8" width="10.77734375" style="181" customWidth="1"/>
    <col min="9" max="9" width="16.44140625" style="181" customWidth="1"/>
    <col min="10" max="12" width="9" style="181" hidden="1" customWidth="1"/>
    <col min="13" max="20" width="11.6640625" style="181" hidden="1" customWidth="1"/>
    <col min="21" max="21" width="11.6640625" style="181" customWidth="1"/>
    <col min="22" max="16384" width="9" style="181"/>
  </cols>
  <sheetData>
    <row r="1" spans="1:23" ht="34.5" customHeight="1">
      <c r="A1" s="180" t="s">
        <v>45</v>
      </c>
    </row>
    <row r="2" spans="1:23" ht="15" customHeight="1">
      <c r="A2" s="240" t="s">
        <v>28</v>
      </c>
      <c r="B2" s="240" t="s">
        <v>138</v>
      </c>
      <c r="C2" s="642" t="s">
        <v>30</v>
      </c>
      <c r="D2" s="643"/>
      <c r="E2" s="643"/>
      <c r="F2" s="599"/>
      <c r="G2" s="594" t="s">
        <v>128</v>
      </c>
      <c r="H2" s="594"/>
      <c r="I2" s="594"/>
      <c r="K2" s="168"/>
      <c r="L2" s="168"/>
      <c r="M2" s="169"/>
      <c r="N2" s="169"/>
      <c r="O2" s="169"/>
      <c r="P2" s="169"/>
      <c r="Q2" s="168"/>
      <c r="R2" s="168"/>
      <c r="S2" s="169"/>
      <c r="T2" s="169"/>
      <c r="U2" s="169"/>
      <c r="V2" s="169"/>
      <c r="W2" s="168"/>
    </row>
    <row r="3" spans="1:23" ht="26.25" customHeight="1">
      <c r="A3" s="639" t="s">
        <v>91</v>
      </c>
      <c r="B3" s="245"/>
      <c r="C3" s="671"/>
      <c r="D3" s="672"/>
      <c r="E3" s="672"/>
      <c r="F3" s="673"/>
      <c r="G3" s="641"/>
      <c r="H3" s="641"/>
      <c r="I3" s="641"/>
    </row>
    <row r="4" spans="1:23" ht="15" customHeight="1">
      <c r="A4" s="639"/>
      <c r="B4" s="240" t="s">
        <v>33</v>
      </c>
      <c r="C4" s="640" t="s">
        <v>58</v>
      </c>
      <c r="D4" s="640"/>
      <c r="K4" s="168"/>
      <c r="L4" s="168"/>
      <c r="M4" s="169"/>
      <c r="N4" s="169"/>
      <c r="O4" s="169"/>
      <c r="P4" s="169"/>
      <c r="Q4" s="168"/>
      <c r="R4" s="168"/>
      <c r="S4" s="169"/>
      <c r="T4" s="169"/>
      <c r="U4" s="169"/>
      <c r="V4" s="169"/>
      <c r="W4" s="168"/>
    </row>
    <row r="5" spans="1:23" ht="26.25" customHeight="1">
      <c r="A5" s="639"/>
      <c r="B5" s="245"/>
      <c r="C5" s="641"/>
      <c r="D5" s="641"/>
      <c r="K5" s="168"/>
      <c r="L5" s="168"/>
      <c r="M5" s="169"/>
      <c r="N5" s="169"/>
      <c r="O5" s="169"/>
      <c r="P5" s="169"/>
    </row>
    <row r="6" spans="1:23" ht="18" thickBot="1"/>
    <row r="7" spans="1:23" ht="14.1" customHeight="1" thickBot="1">
      <c r="A7" s="594">
        <v>1</v>
      </c>
      <c r="B7" s="666" t="s">
        <v>139</v>
      </c>
      <c r="C7" s="601" t="s">
        <v>14</v>
      </c>
      <c r="D7" s="632" t="s">
        <v>15</v>
      </c>
      <c r="E7" s="634" t="s">
        <v>16</v>
      </c>
      <c r="F7" s="603" t="s">
        <v>18</v>
      </c>
      <c r="G7" s="670" t="s">
        <v>17</v>
      </c>
      <c r="H7" s="635" t="s">
        <v>46</v>
      </c>
      <c r="I7" s="184"/>
    </row>
    <row r="8" spans="1:23" ht="14.1" customHeight="1" thickBot="1">
      <c r="A8" s="594"/>
      <c r="B8" s="667"/>
      <c r="C8" s="602"/>
      <c r="D8" s="633"/>
      <c r="E8" s="634"/>
      <c r="F8" s="604"/>
      <c r="G8" s="597"/>
      <c r="H8" s="636"/>
      <c r="I8" s="185" t="s">
        <v>141</v>
      </c>
      <c r="K8" s="181" t="s">
        <v>206</v>
      </c>
    </row>
    <row r="9" spans="1:23" ht="24" customHeight="1">
      <c r="A9" s="594"/>
      <c r="B9" s="186" t="s">
        <v>106</v>
      </c>
      <c r="C9" s="115"/>
      <c r="D9" s="116"/>
      <c r="E9" s="117"/>
      <c r="F9" s="118"/>
      <c r="G9" s="119"/>
      <c r="H9" s="187">
        <f>SUM(C9:G9)</f>
        <v>0</v>
      </c>
      <c r="I9" s="188">
        <f>SUM(C9,D9,F9)</f>
        <v>0</v>
      </c>
      <c r="K9" s="655" t="s">
        <v>145</v>
      </c>
      <c r="L9" s="656"/>
    </row>
    <row r="10" spans="1:23" ht="24" customHeight="1" thickBot="1">
      <c r="A10" s="594"/>
      <c r="B10" s="189" t="s">
        <v>140</v>
      </c>
      <c r="C10" s="120"/>
      <c r="D10" s="121"/>
      <c r="E10" s="122"/>
      <c r="F10" s="123"/>
      <c r="G10" s="124"/>
      <c r="H10" s="190">
        <f>SUM(C10:G10)</f>
        <v>0</v>
      </c>
      <c r="I10" s="191">
        <f>SUM(C10,D10,F10)</f>
        <v>0</v>
      </c>
      <c r="K10" s="657"/>
      <c r="L10" s="658"/>
    </row>
    <row r="11" spans="1:23" ht="24" customHeight="1" thickTop="1" thickBot="1">
      <c r="A11" s="594"/>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59" t="str">
        <f>IF(I9&lt;I10,"①","②")</f>
        <v>②</v>
      </c>
      <c r="L11" s="660"/>
    </row>
    <row r="12" spans="1:23" s="194" customFormat="1" ht="54" customHeight="1">
      <c r="A12" s="668" t="s">
        <v>142</v>
      </c>
      <c r="B12" s="669"/>
      <c r="C12" s="669"/>
      <c r="D12" s="669"/>
      <c r="E12" s="669"/>
      <c r="F12" s="669"/>
      <c r="G12" s="669"/>
      <c r="H12" s="669"/>
      <c r="I12" s="669"/>
      <c r="N12" s="181"/>
      <c r="O12" s="181"/>
      <c r="P12" s="181"/>
      <c r="Q12" s="181"/>
      <c r="R12" s="181"/>
    </row>
    <row r="13" spans="1:23" s="194" customFormat="1">
      <c r="A13" s="669" t="s">
        <v>143</v>
      </c>
      <c r="B13" s="669"/>
      <c r="C13" s="669"/>
      <c r="D13" s="669"/>
      <c r="E13" s="669"/>
      <c r="F13" s="669"/>
      <c r="G13" s="669"/>
      <c r="H13" s="669"/>
      <c r="I13" s="669"/>
      <c r="K13" s="181"/>
      <c r="L13" s="181"/>
      <c r="M13" s="181"/>
      <c r="N13" s="181"/>
      <c r="O13" s="181"/>
      <c r="P13" s="181"/>
      <c r="Q13" s="181"/>
      <c r="R13" s="181"/>
      <c r="S13" s="233"/>
    </row>
    <row r="14" spans="1:23" s="194" customFormat="1" ht="18" thickBot="1">
      <c r="A14" s="669" t="s">
        <v>144</v>
      </c>
      <c r="B14" s="669"/>
      <c r="C14" s="669"/>
      <c r="D14" s="669"/>
      <c r="E14" s="669"/>
      <c r="F14" s="669"/>
      <c r="G14" s="669"/>
      <c r="H14" s="669"/>
      <c r="I14" s="669"/>
      <c r="K14" s="181" t="s">
        <v>186</v>
      </c>
      <c r="L14" s="181"/>
      <c r="N14" s="181"/>
      <c r="O14" s="181"/>
      <c r="P14" s="181"/>
      <c r="Q14" s="181"/>
      <c r="R14" s="181"/>
      <c r="S14" s="232"/>
    </row>
    <row r="15" spans="1:23" ht="14.1" customHeight="1" thickBot="1">
      <c r="A15" s="194"/>
      <c r="B15" s="194"/>
      <c r="C15" s="194"/>
      <c r="D15" s="194"/>
      <c r="E15" s="194"/>
      <c r="F15" s="194"/>
      <c r="G15" s="194"/>
      <c r="H15" s="194"/>
      <c r="I15" s="194"/>
      <c r="K15" s="661" t="s">
        <v>180</v>
      </c>
      <c r="L15" s="662"/>
      <c r="M15" s="624" t="s">
        <v>14</v>
      </c>
      <c r="N15" s="624" t="s">
        <v>15</v>
      </c>
      <c r="O15" s="624" t="s">
        <v>16</v>
      </c>
      <c r="P15" s="605" t="s">
        <v>18</v>
      </c>
      <c r="Q15" s="626" t="s">
        <v>74</v>
      </c>
      <c r="R15" s="623" t="s">
        <v>46</v>
      </c>
      <c r="S15" s="130"/>
    </row>
    <row r="16" spans="1:23" ht="14.1" customHeight="1" thickBot="1">
      <c r="A16" s="594">
        <v>2</v>
      </c>
      <c r="B16" s="600" t="s">
        <v>75</v>
      </c>
      <c r="C16" s="601" t="s">
        <v>14</v>
      </c>
      <c r="D16" s="632" t="s">
        <v>15</v>
      </c>
      <c r="E16" s="634" t="s">
        <v>16</v>
      </c>
      <c r="F16" s="603" t="s">
        <v>18</v>
      </c>
      <c r="G16" s="597" t="s">
        <v>74</v>
      </c>
      <c r="H16" s="635" t="s">
        <v>46</v>
      </c>
      <c r="I16" s="184"/>
      <c r="K16" s="663"/>
      <c r="L16" s="664"/>
      <c r="M16" s="625"/>
      <c r="N16" s="625"/>
      <c r="O16" s="625"/>
      <c r="P16" s="606"/>
      <c r="Q16" s="627"/>
      <c r="R16" s="623"/>
      <c r="S16" s="131" t="s">
        <v>146</v>
      </c>
    </row>
    <row r="17" spans="1:19" ht="14.1" customHeight="1">
      <c r="A17" s="594"/>
      <c r="B17" s="600"/>
      <c r="C17" s="602"/>
      <c r="D17" s="633"/>
      <c r="E17" s="634"/>
      <c r="F17" s="604"/>
      <c r="G17" s="597"/>
      <c r="H17" s="636"/>
      <c r="I17" s="185" t="s">
        <v>47</v>
      </c>
      <c r="K17" s="665"/>
      <c r="L17" s="627"/>
      <c r="M17" s="132">
        <f>C18-C11</f>
        <v>0</v>
      </c>
      <c r="N17" s="132">
        <f>D18-D11</f>
        <v>0</v>
      </c>
      <c r="O17" s="132">
        <f>E18-E11</f>
        <v>0</v>
      </c>
      <c r="P17" s="133">
        <f>F18-F11</f>
        <v>0</v>
      </c>
      <c r="Q17" s="134">
        <f t="shared" ref="Q17" si="0">G18-G11</f>
        <v>0</v>
      </c>
      <c r="R17" s="135">
        <f>H18-H11</f>
        <v>0</v>
      </c>
      <c r="S17" s="132">
        <f>I18-I11</f>
        <v>0</v>
      </c>
    </row>
    <row r="18" spans="1:19" ht="24" customHeight="1" thickBot="1">
      <c r="A18" s="594"/>
      <c r="B18" s="600"/>
      <c r="C18" s="126"/>
      <c r="D18" s="127"/>
      <c r="E18" s="128"/>
      <c r="F18" s="129"/>
      <c r="G18" s="195">
        <v>0</v>
      </c>
      <c r="H18" s="196">
        <f>SUM(C18:G18)</f>
        <v>0</v>
      </c>
      <c r="I18" s="197">
        <f>SUM(C18,D18,F18)</f>
        <v>0</v>
      </c>
      <c r="K18" s="595" t="s">
        <v>181</v>
      </c>
      <c r="L18" s="170" t="s">
        <v>182</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596"/>
      <c r="L19" s="246" t="s">
        <v>183</v>
      </c>
      <c r="M19" s="249">
        <f>IF(M17&lt;0,M17*-1,0)</f>
        <v>0</v>
      </c>
      <c r="N19" s="249">
        <f t="shared" ref="N19:P19" si="1">IF(N17&lt;0,N17*-1,0)</f>
        <v>0</v>
      </c>
      <c r="O19" s="249">
        <f t="shared" si="1"/>
        <v>0</v>
      </c>
      <c r="P19" s="250">
        <f t="shared" si="1"/>
        <v>0</v>
      </c>
      <c r="Q19" s="174"/>
      <c r="R19" s="172"/>
      <c r="S19" s="178">
        <f>IF(S17&lt;0,S17*-1,0)</f>
        <v>0</v>
      </c>
    </row>
    <row r="20" spans="1:19" ht="14.1" customHeight="1">
      <c r="A20" s="594">
        <v>3</v>
      </c>
      <c r="B20" s="600" t="s">
        <v>195</v>
      </c>
      <c r="C20" s="601" t="s">
        <v>14</v>
      </c>
      <c r="D20" s="632" t="s">
        <v>15</v>
      </c>
      <c r="E20" s="634" t="s">
        <v>16</v>
      </c>
      <c r="F20" s="603" t="s">
        <v>18</v>
      </c>
      <c r="G20" s="599" t="s">
        <v>57</v>
      </c>
      <c r="H20" s="194"/>
      <c r="I20" s="194"/>
      <c r="Q20" s="201"/>
    </row>
    <row r="21" spans="1:19" ht="14.1" customHeight="1">
      <c r="A21" s="594"/>
      <c r="B21" s="600"/>
      <c r="C21" s="602"/>
      <c r="D21" s="633"/>
      <c r="E21" s="634"/>
      <c r="F21" s="604"/>
      <c r="G21" s="599"/>
      <c r="H21" s="194"/>
      <c r="I21" s="194"/>
      <c r="K21" s="176"/>
      <c r="L21" s="176"/>
      <c r="M21" s="176"/>
      <c r="N21" s="176"/>
      <c r="O21" s="176"/>
      <c r="P21" s="176"/>
      <c r="Q21" s="202"/>
      <c r="R21" s="176"/>
      <c r="S21" s="176"/>
    </row>
    <row r="22" spans="1:19" ht="24" customHeight="1" thickBot="1">
      <c r="A22" s="594"/>
      <c r="B22" s="600"/>
      <c r="C22" s="126"/>
      <c r="D22" s="127"/>
      <c r="E22" s="128"/>
      <c r="F22" s="129"/>
      <c r="G22" s="195">
        <f>SUM(C22,D22,F22)</f>
        <v>0</v>
      </c>
      <c r="H22" s="194"/>
      <c r="I22" s="194"/>
    </row>
    <row r="23" spans="1:19" ht="18.75" customHeight="1" thickBot="1">
      <c r="A23" s="203" t="s">
        <v>147</v>
      </c>
      <c r="B23" s="204"/>
      <c r="C23" s="205"/>
      <c r="D23" s="205"/>
      <c r="E23" s="205"/>
      <c r="F23" s="205"/>
      <c r="G23" s="205"/>
      <c r="H23" s="194"/>
      <c r="I23" s="194"/>
      <c r="K23" s="181" t="s">
        <v>202</v>
      </c>
      <c r="P23" s="181" t="s">
        <v>203</v>
      </c>
    </row>
    <row r="24" spans="1:19" ht="14.1" customHeight="1">
      <c r="A24" s="194"/>
      <c r="B24" s="194"/>
      <c r="C24" s="194"/>
      <c r="D24" s="194"/>
      <c r="E24" s="194"/>
      <c r="F24" s="194"/>
      <c r="G24" s="194"/>
      <c r="H24" s="194"/>
      <c r="I24" s="194"/>
      <c r="K24" s="615" t="s">
        <v>166</v>
      </c>
      <c r="L24" s="616"/>
      <c r="M24" s="145" t="s">
        <v>199</v>
      </c>
      <c r="N24" s="146" t="s">
        <v>200</v>
      </c>
      <c r="O24" s="164" t="s">
        <v>196</v>
      </c>
      <c r="P24" s="607" t="s">
        <v>167</v>
      </c>
      <c r="Q24" s="608"/>
      <c r="R24" s="147"/>
      <c r="S24" s="148"/>
    </row>
    <row r="25" spans="1:19" ht="21.75" customHeight="1">
      <c r="A25" s="594">
        <v>4</v>
      </c>
      <c r="B25" s="598" t="s">
        <v>107</v>
      </c>
      <c r="C25" s="243" t="s">
        <v>16</v>
      </c>
      <c r="D25" s="243" t="s">
        <v>48</v>
      </c>
      <c r="E25" s="243" t="s">
        <v>46</v>
      </c>
      <c r="F25" s="194"/>
      <c r="G25" s="194"/>
      <c r="H25" s="194"/>
      <c r="I25" s="194"/>
      <c r="K25" s="617"/>
      <c r="L25" s="618"/>
      <c r="M25" s="149" t="s">
        <v>168</v>
      </c>
      <c r="N25" s="150" t="s">
        <v>169</v>
      </c>
      <c r="O25" s="151" t="s">
        <v>170</v>
      </c>
      <c r="P25" s="609"/>
      <c r="Q25" s="610"/>
      <c r="R25" s="152" t="s">
        <v>171</v>
      </c>
      <c r="S25" s="153" t="s">
        <v>172</v>
      </c>
    </row>
    <row r="26" spans="1:19" ht="25.5" customHeight="1" thickBot="1">
      <c r="A26" s="594"/>
      <c r="B26" s="598"/>
      <c r="C26" s="207">
        <f>IF(E11&lt;E18,P27,0)</f>
        <v>0</v>
      </c>
      <c r="D26" s="136"/>
      <c r="E26" s="207">
        <f>SUM(C26:D26)</f>
        <v>0</v>
      </c>
      <c r="F26" s="208"/>
      <c r="G26" s="194"/>
      <c r="H26" s="194"/>
      <c r="I26" s="194"/>
      <c r="K26" s="617"/>
      <c r="L26" s="618"/>
      <c r="M26" s="154" t="s">
        <v>197</v>
      </c>
      <c r="N26" s="155" t="s">
        <v>198</v>
      </c>
      <c r="O26" s="156" t="s">
        <v>175</v>
      </c>
      <c r="P26" s="609"/>
      <c r="Q26" s="610"/>
      <c r="R26" s="157" t="s">
        <v>173</v>
      </c>
      <c r="S26" s="158" t="s">
        <v>174</v>
      </c>
    </row>
    <row r="27" spans="1:19" ht="14.1" customHeight="1" thickBot="1">
      <c r="A27" s="194"/>
      <c r="B27" s="194"/>
      <c r="C27" s="194"/>
      <c r="D27" s="194"/>
      <c r="E27" s="194"/>
      <c r="F27" s="194"/>
      <c r="G27" s="194"/>
      <c r="H27" s="194"/>
      <c r="I27" s="194"/>
      <c r="K27" s="619"/>
      <c r="L27" s="620"/>
      <c r="M27" s="159">
        <f>I11-I18</f>
        <v>0</v>
      </c>
      <c r="N27" s="160">
        <f>G22</f>
        <v>0</v>
      </c>
      <c r="O27" s="161">
        <f>IF(M27&gt;N27,M27-N27,0)</f>
        <v>0</v>
      </c>
      <c r="P27" s="611">
        <f>MIN(R27:S27)</f>
        <v>0</v>
      </c>
      <c r="Q27" s="612"/>
      <c r="R27" s="162">
        <f>O27-D26</f>
        <v>0</v>
      </c>
      <c r="S27" s="163">
        <f>E18+E22-E11</f>
        <v>0</v>
      </c>
    </row>
    <row r="28" spans="1:19" ht="14.1" customHeight="1" thickBot="1">
      <c r="A28" s="594">
        <v>5</v>
      </c>
      <c r="B28" s="600" t="s">
        <v>148</v>
      </c>
      <c r="C28" s="601" t="s">
        <v>14</v>
      </c>
      <c r="D28" s="632" t="s">
        <v>15</v>
      </c>
      <c r="E28" s="634" t="s">
        <v>16</v>
      </c>
      <c r="F28" s="603" t="s">
        <v>18</v>
      </c>
      <c r="G28" s="597" t="s">
        <v>17</v>
      </c>
      <c r="H28" s="635" t="s">
        <v>46</v>
      </c>
      <c r="I28" s="184"/>
    </row>
    <row r="29" spans="1:19" ht="14.1" customHeight="1">
      <c r="A29" s="594"/>
      <c r="B29" s="600"/>
      <c r="C29" s="602"/>
      <c r="D29" s="633"/>
      <c r="E29" s="634"/>
      <c r="F29" s="604"/>
      <c r="G29" s="597"/>
      <c r="H29" s="636"/>
      <c r="I29" s="185" t="s">
        <v>47</v>
      </c>
    </row>
    <row r="30" spans="1:19" ht="24" customHeight="1" thickBot="1">
      <c r="A30" s="594"/>
      <c r="B30" s="600"/>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 customHeight="1">
      <c r="A32" s="194"/>
      <c r="B32" s="194"/>
      <c r="C32" s="194"/>
      <c r="D32" s="194"/>
      <c r="F32" s="165" t="s">
        <v>178</v>
      </c>
      <c r="G32" s="235" t="s">
        <v>190</v>
      </c>
      <c r="H32" s="251" t="s">
        <v>201</v>
      </c>
      <c r="I32" s="166" t="s">
        <v>179</v>
      </c>
    </row>
    <row r="33" spans="1:19" ht="24.9"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184</v>
      </c>
    </row>
    <row r="35" spans="1:19" ht="14.1" customHeight="1" thickBot="1">
      <c r="A35" s="594">
        <v>6</v>
      </c>
      <c r="B35" s="653" t="s">
        <v>149</v>
      </c>
      <c r="C35" s="601" t="s">
        <v>14</v>
      </c>
      <c r="D35" s="632" t="s">
        <v>15</v>
      </c>
      <c r="E35" s="634" t="s">
        <v>16</v>
      </c>
      <c r="F35" s="603" t="s">
        <v>18</v>
      </c>
      <c r="G35" s="597" t="s">
        <v>74</v>
      </c>
      <c r="H35" s="635" t="s">
        <v>46</v>
      </c>
      <c r="I35" s="184"/>
    </row>
    <row r="36" spans="1:19" ht="14.1" customHeight="1">
      <c r="A36" s="594"/>
      <c r="B36" s="654"/>
      <c r="C36" s="602"/>
      <c r="D36" s="633"/>
      <c r="E36" s="634"/>
      <c r="F36" s="604"/>
      <c r="G36" s="597"/>
      <c r="H36" s="636"/>
      <c r="I36" s="185" t="s">
        <v>47</v>
      </c>
    </row>
    <row r="37" spans="1:19" ht="24" customHeight="1">
      <c r="A37" s="594"/>
      <c r="B37" s="213" t="s">
        <v>106</v>
      </c>
      <c r="C37" s="106"/>
      <c r="D37" s="107"/>
      <c r="E37" s="128"/>
      <c r="F37" s="108"/>
      <c r="G37" s="109"/>
      <c r="H37" s="196">
        <f>SUM(C37:G37)</f>
        <v>0</v>
      </c>
      <c r="I37" s="214">
        <f>SUM(C37,D37,F37)</f>
        <v>0</v>
      </c>
    </row>
    <row r="38" spans="1:19" ht="24" customHeight="1" thickBot="1">
      <c r="A38" s="594"/>
      <c r="B38" s="213" t="s">
        <v>150</v>
      </c>
      <c r="C38" s="126"/>
      <c r="D38" s="127"/>
      <c r="E38" s="128"/>
      <c r="F38" s="129"/>
      <c r="G38" s="109"/>
      <c r="H38" s="196">
        <f>SUM(C38:G38)</f>
        <v>0</v>
      </c>
      <c r="I38" s="212">
        <f>SUM(C38,D38,F38)</f>
        <v>0</v>
      </c>
    </row>
    <row r="39" spans="1:19" ht="18.75" customHeight="1">
      <c r="A39" s="203" t="s">
        <v>151</v>
      </c>
      <c r="B39" s="204"/>
      <c r="C39" s="205"/>
      <c r="D39" s="205"/>
      <c r="E39" s="205"/>
      <c r="F39" s="205"/>
      <c r="G39" s="205"/>
      <c r="H39" s="194"/>
      <c r="I39" s="194"/>
      <c r="M39" s="181" t="s">
        <v>204</v>
      </c>
    </row>
    <row r="40" spans="1:19" ht="14.1" customHeight="1" thickBot="1">
      <c r="A40" s="194"/>
      <c r="B40" s="194"/>
      <c r="C40" s="194"/>
      <c r="D40" s="194"/>
      <c r="E40" s="194"/>
      <c r="F40" s="194"/>
      <c r="G40" s="194"/>
      <c r="H40" s="194"/>
      <c r="I40" s="194"/>
      <c r="M40" s="181" t="s">
        <v>187</v>
      </c>
      <c r="N40" s="181" t="s">
        <v>205</v>
      </c>
      <c r="Q40" s="181" t="s">
        <v>205</v>
      </c>
    </row>
    <row r="41" spans="1:19" ht="33" customHeight="1">
      <c r="A41" s="650">
        <v>7</v>
      </c>
      <c r="B41" s="241" t="s">
        <v>108</v>
      </c>
      <c r="C41" s="243" t="s">
        <v>14</v>
      </c>
      <c r="D41" s="243" t="s">
        <v>15</v>
      </c>
      <c r="E41" s="243" t="s">
        <v>18</v>
      </c>
      <c r="F41" s="243" t="s">
        <v>46</v>
      </c>
      <c r="G41" s="194"/>
      <c r="H41" s="194"/>
      <c r="I41" s="194"/>
      <c r="M41" s="234" t="s">
        <v>188</v>
      </c>
      <c r="N41" s="144" t="s">
        <v>189</v>
      </c>
      <c r="Q41" s="621" t="s">
        <v>159</v>
      </c>
      <c r="R41" s="622"/>
      <c r="S41" s="138" t="s">
        <v>160</v>
      </c>
    </row>
    <row r="42" spans="1:19" ht="23.25" customHeight="1">
      <c r="A42" s="651"/>
      <c r="B42" s="216" t="s">
        <v>152</v>
      </c>
      <c r="C42" s="137"/>
      <c r="D42" s="137"/>
      <c r="E42" s="137"/>
      <c r="F42" s="217">
        <f>SUM(C42:E42)</f>
        <v>0</v>
      </c>
      <c r="G42" s="194"/>
      <c r="H42" s="194"/>
      <c r="I42" s="194"/>
      <c r="M42" s="218">
        <f>IF(AND(I37&lt;&gt;I38,H53="Ｂ"),E53,E52)</f>
        <v>0</v>
      </c>
      <c r="N42" s="219">
        <f>IF(AND(I37&lt;&gt;I38,H53="Ｂ"),C53,C52)</f>
        <v>0</v>
      </c>
      <c r="Q42" s="139">
        <v>0</v>
      </c>
      <c r="R42" s="140" t="s">
        <v>161</v>
      </c>
      <c r="S42" s="133">
        <v>1140</v>
      </c>
    </row>
    <row r="43" spans="1:19" ht="23.25" customHeight="1">
      <c r="A43" s="652"/>
      <c r="B43" s="216" t="s">
        <v>153</v>
      </c>
      <c r="C43" s="137"/>
      <c r="D43" s="137"/>
      <c r="E43" s="137"/>
      <c r="F43" s="217">
        <f>SUM(C43:E43)</f>
        <v>0</v>
      </c>
      <c r="G43" s="194"/>
      <c r="H43" s="194"/>
      <c r="I43" s="194"/>
      <c r="Q43" s="139">
        <v>0.5</v>
      </c>
      <c r="R43" s="140" t="s">
        <v>162</v>
      </c>
      <c r="S43" s="133">
        <v>1368</v>
      </c>
    </row>
    <row r="44" spans="1:19" ht="23.25" customHeight="1">
      <c r="A44" s="648" t="s">
        <v>154</v>
      </c>
      <c r="B44" s="649"/>
      <c r="C44" s="649"/>
      <c r="D44" s="649"/>
      <c r="E44" s="649"/>
      <c r="F44" s="649"/>
      <c r="G44" s="649"/>
      <c r="H44" s="649"/>
      <c r="I44" s="649"/>
      <c r="Q44" s="139">
        <v>0.6</v>
      </c>
      <c r="R44" s="140" t="s">
        <v>163</v>
      </c>
      <c r="S44" s="133">
        <v>1596</v>
      </c>
    </row>
    <row r="45" spans="1:19" ht="23.25" customHeight="1">
      <c r="A45" s="649"/>
      <c r="B45" s="649"/>
      <c r="C45" s="649"/>
      <c r="D45" s="649"/>
      <c r="E45" s="649"/>
      <c r="F45" s="649"/>
      <c r="G45" s="649"/>
      <c r="H45" s="649"/>
      <c r="I45" s="649"/>
      <c r="Q45" s="139">
        <v>0.7</v>
      </c>
      <c r="R45" s="140" t="s">
        <v>164</v>
      </c>
      <c r="S45" s="133">
        <v>1824</v>
      </c>
    </row>
    <row r="46" spans="1:19" ht="23.25" customHeight="1">
      <c r="A46" s="649"/>
      <c r="B46" s="649"/>
      <c r="C46" s="649"/>
      <c r="D46" s="649"/>
      <c r="E46" s="649"/>
      <c r="F46" s="649"/>
      <c r="G46" s="649"/>
      <c r="H46" s="649"/>
      <c r="I46" s="649"/>
      <c r="Q46" s="139">
        <v>0.8</v>
      </c>
      <c r="R46" s="140" t="s">
        <v>165</v>
      </c>
      <c r="S46" s="133">
        <v>2052</v>
      </c>
    </row>
    <row r="47" spans="1:19" ht="23.25" customHeight="1" thickBot="1">
      <c r="A47" s="649"/>
      <c r="B47" s="649"/>
      <c r="C47" s="649"/>
      <c r="D47" s="649"/>
      <c r="E47" s="649"/>
      <c r="F47" s="649"/>
      <c r="G47" s="649"/>
      <c r="H47" s="649"/>
      <c r="I47" s="649"/>
      <c r="Q47" s="141">
        <v>0.9</v>
      </c>
      <c r="R47" s="142"/>
      <c r="S47" s="143">
        <v>2280</v>
      </c>
    </row>
    <row r="48" spans="1:19" ht="23.25" customHeight="1">
      <c r="A48" s="649"/>
      <c r="B48" s="649"/>
      <c r="C48" s="649"/>
      <c r="D48" s="649"/>
      <c r="E48" s="649"/>
      <c r="F48" s="649"/>
      <c r="G48" s="649"/>
      <c r="H48" s="649"/>
      <c r="I48" s="649"/>
      <c r="J48" s="194"/>
    </row>
    <row r="49" spans="1:19" s="125" customFormat="1">
      <c r="A49" s="628" t="s">
        <v>155</v>
      </c>
      <c r="B49" s="628"/>
      <c r="C49" s="628"/>
      <c r="D49" s="628"/>
      <c r="E49" s="628"/>
      <c r="F49" s="628"/>
      <c r="G49" s="628"/>
      <c r="H49" s="628"/>
      <c r="I49" s="628"/>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50">
        <v>8</v>
      </c>
      <c r="B51" s="220" t="s">
        <v>109</v>
      </c>
      <c r="C51" s="637" t="s">
        <v>110</v>
      </c>
      <c r="D51" s="637"/>
      <c r="E51" s="637" t="s">
        <v>49</v>
      </c>
      <c r="F51" s="637"/>
      <c r="H51" s="598" t="s">
        <v>111</v>
      </c>
      <c r="K51" s="181"/>
      <c r="L51" s="181"/>
      <c r="M51" s="181"/>
      <c r="N51" s="181"/>
      <c r="O51" s="181"/>
      <c r="P51" s="181"/>
      <c r="Q51" s="181"/>
      <c r="R51" s="181"/>
      <c r="S51" s="181"/>
    </row>
    <row r="52" spans="1:19" s="194" customFormat="1" ht="24" customHeight="1">
      <c r="A52" s="651"/>
      <c r="B52" s="221" t="s">
        <v>112</v>
      </c>
      <c r="C52" s="613">
        <f>IFERROR(ROUNDDOWN(F42/I37*1/365,3),0)</f>
        <v>0</v>
      </c>
      <c r="D52" s="613"/>
      <c r="E52" s="614">
        <f>ROUNDDOWN(C52*I37,0)</f>
        <v>0</v>
      </c>
      <c r="F52" s="614"/>
      <c r="G52" s="194" t="s">
        <v>113</v>
      </c>
      <c r="H52" s="638"/>
      <c r="I52" s="198" t="s">
        <v>118</v>
      </c>
      <c r="K52" s="181"/>
      <c r="L52" s="181"/>
      <c r="M52" s="181"/>
      <c r="N52" s="181"/>
      <c r="O52" s="181"/>
      <c r="P52" s="181"/>
      <c r="Q52" s="181"/>
      <c r="R52" s="181"/>
      <c r="S52" s="181"/>
    </row>
    <row r="53" spans="1:19" s="194" customFormat="1" ht="24" customHeight="1">
      <c r="A53" s="652"/>
      <c r="B53" s="221" t="s">
        <v>114</v>
      </c>
      <c r="C53" s="613">
        <f>IFERROR(ROUNDDOWN(F43/I38*1/365,3),0)</f>
        <v>0</v>
      </c>
      <c r="D53" s="613"/>
      <c r="E53" s="614">
        <f>ROUNDDOWN(C53*I38,0)</f>
        <v>0</v>
      </c>
      <c r="F53" s="614"/>
      <c r="G53" s="194" t="s">
        <v>113</v>
      </c>
      <c r="H53" s="105" t="s">
        <v>115</v>
      </c>
      <c r="I53" s="198" t="s">
        <v>119</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94">
        <v>9</v>
      </c>
      <c r="B55" s="647" t="s">
        <v>157</v>
      </c>
      <c r="C55" s="242" t="s">
        <v>50</v>
      </c>
      <c r="D55" s="244" t="s">
        <v>156</v>
      </c>
      <c r="E55" s="242" t="s">
        <v>51</v>
      </c>
      <c r="G55" s="194"/>
      <c r="H55" s="194"/>
    </row>
    <row r="56" spans="1:19" ht="25.5" customHeight="1">
      <c r="A56" s="594"/>
      <c r="B56" s="647"/>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94">
        <v>10</v>
      </c>
      <c r="B58" s="647" t="s">
        <v>158</v>
      </c>
      <c r="C58" s="242" t="s">
        <v>50</v>
      </c>
      <c r="D58" s="244" t="s">
        <v>156</v>
      </c>
      <c r="E58" s="242" t="s">
        <v>51</v>
      </c>
      <c r="G58" s="194"/>
      <c r="H58" s="194"/>
      <c r="I58" s="194"/>
    </row>
    <row r="59" spans="1:19" ht="25.5" customHeight="1">
      <c r="A59" s="594"/>
      <c r="B59" s="647"/>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96</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52</v>
      </c>
      <c r="C63" s="629">
        <f>(E56+E59)*D61</f>
        <v>0</v>
      </c>
      <c r="D63" s="630"/>
      <c r="E63" s="194"/>
      <c r="F63" s="231"/>
      <c r="G63" s="205"/>
      <c r="H63" s="194"/>
      <c r="I63" s="194"/>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13" priority="6">
      <formula>$I$33&lt;0</formula>
    </cfRule>
  </conditionalFormatting>
  <conditionalFormatting sqref="C52:F52">
    <cfRule type="expression" dxfId="12" priority="5">
      <formula>OR($I$37=$I$38,$H$53="Ａ")</formula>
    </cfRule>
  </conditionalFormatting>
  <conditionalFormatting sqref="C53:F53">
    <cfRule type="expression" dxfId="11" priority="4">
      <formula>AND($I$37&lt;&gt;$I$38,$H$53="Ｂ")</formula>
    </cfRule>
  </conditionalFormatting>
  <conditionalFormatting sqref="G52">
    <cfRule type="expression" dxfId="10" priority="3">
      <formula>AND($I$37&lt;&gt;$I$38,$H$53="Ｂ")</formula>
    </cfRule>
  </conditionalFormatting>
  <conditionalFormatting sqref="G53">
    <cfRule type="expression" dxfId="9" priority="2">
      <formula>OR($I$37=$I$38,$H$53="Ａ")</formula>
    </cfRule>
  </conditionalFormatting>
  <conditionalFormatting sqref="H51:H53">
    <cfRule type="expression" dxfId="8" priority="1">
      <formula>$I$37=$I$38</formula>
    </cfRule>
  </conditionalFormatting>
  <conditionalFormatting sqref="I34">
    <cfRule type="expression" dxfId="7"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81" customWidth="1"/>
    <col min="2" max="2" width="27.33203125" style="181" customWidth="1"/>
    <col min="3" max="8" width="10.77734375" style="181" customWidth="1"/>
    <col min="9" max="9" width="16.44140625" style="181" customWidth="1"/>
    <col min="10" max="12" width="9" style="181" hidden="1" customWidth="1"/>
    <col min="13" max="20" width="11.6640625" style="181" hidden="1" customWidth="1"/>
    <col min="21" max="21" width="11.6640625" style="181" customWidth="1"/>
    <col min="22" max="16384" width="9" style="181"/>
  </cols>
  <sheetData>
    <row r="1" spans="1:23" ht="34.5" customHeight="1">
      <c r="A1" s="180" t="s">
        <v>45</v>
      </c>
    </row>
    <row r="2" spans="1:23" ht="15" customHeight="1">
      <c r="A2" s="240" t="s">
        <v>28</v>
      </c>
      <c r="B2" s="240" t="s">
        <v>138</v>
      </c>
      <c r="C2" s="642" t="s">
        <v>30</v>
      </c>
      <c r="D2" s="643"/>
      <c r="E2" s="643"/>
      <c r="F2" s="599"/>
      <c r="G2" s="594" t="s">
        <v>128</v>
      </c>
      <c r="H2" s="594"/>
      <c r="I2" s="594"/>
      <c r="K2" s="168"/>
      <c r="L2" s="168"/>
      <c r="M2" s="169"/>
      <c r="N2" s="169"/>
      <c r="O2" s="169"/>
      <c r="P2" s="169"/>
      <c r="Q2" s="168"/>
      <c r="R2" s="168"/>
      <c r="S2" s="169"/>
      <c r="T2" s="169"/>
      <c r="U2" s="169"/>
      <c r="V2" s="169"/>
      <c r="W2" s="168"/>
    </row>
    <row r="3" spans="1:23" ht="26.25" customHeight="1">
      <c r="A3" s="639" t="s">
        <v>93</v>
      </c>
      <c r="B3" s="245"/>
      <c r="C3" s="671"/>
      <c r="D3" s="672"/>
      <c r="E3" s="672"/>
      <c r="F3" s="673"/>
      <c r="G3" s="641"/>
      <c r="H3" s="641"/>
      <c r="I3" s="641"/>
    </row>
    <row r="4" spans="1:23" ht="15" customHeight="1">
      <c r="A4" s="639"/>
      <c r="B4" s="240" t="s">
        <v>33</v>
      </c>
      <c r="C4" s="640" t="s">
        <v>58</v>
      </c>
      <c r="D4" s="640"/>
      <c r="K4" s="168"/>
      <c r="L4" s="168"/>
      <c r="M4" s="169"/>
      <c r="N4" s="169"/>
      <c r="O4" s="169"/>
      <c r="P4" s="169"/>
      <c r="Q4" s="168"/>
      <c r="R4" s="168"/>
      <c r="S4" s="169"/>
      <c r="T4" s="169"/>
      <c r="U4" s="169"/>
      <c r="V4" s="169"/>
      <c r="W4" s="168"/>
    </row>
    <row r="5" spans="1:23" ht="26.25" customHeight="1">
      <c r="A5" s="639"/>
      <c r="B5" s="245"/>
      <c r="C5" s="641"/>
      <c r="D5" s="641"/>
      <c r="K5" s="168"/>
      <c r="L5" s="168"/>
      <c r="M5" s="169"/>
      <c r="N5" s="169"/>
      <c r="O5" s="169"/>
      <c r="P5" s="169"/>
    </row>
    <row r="6" spans="1:23" ht="18" thickBot="1"/>
    <row r="7" spans="1:23" ht="14.1" customHeight="1" thickBot="1">
      <c r="A7" s="594">
        <v>1</v>
      </c>
      <c r="B7" s="666" t="s">
        <v>139</v>
      </c>
      <c r="C7" s="601" t="s">
        <v>14</v>
      </c>
      <c r="D7" s="632" t="s">
        <v>15</v>
      </c>
      <c r="E7" s="634" t="s">
        <v>16</v>
      </c>
      <c r="F7" s="603" t="s">
        <v>18</v>
      </c>
      <c r="G7" s="670" t="s">
        <v>17</v>
      </c>
      <c r="H7" s="635" t="s">
        <v>46</v>
      </c>
      <c r="I7" s="184"/>
    </row>
    <row r="8" spans="1:23" ht="14.1" customHeight="1" thickBot="1">
      <c r="A8" s="594"/>
      <c r="B8" s="667"/>
      <c r="C8" s="602"/>
      <c r="D8" s="633"/>
      <c r="E8" s="634"/>
      <c r="F8" s="604"/>
      <c r="G8" s="597"/>
      <c r="H8" s="636"/>
      <c r="I8" s="185" t="s">
        <v>141</v>
      </c>
      <c r="K8" s="181" t="s">
        <v>206</v>
      </c>
    </row>
    <row r="9" spans="1:23" ht="24" customHeight="1">
      <c r="A9" s="594"/>
      <c r="B9" s="186" t="s">
        <v>106</v>
      </c>
      <c r="C9" s="115"/>
      <c r="D9" s="116"/>
      <c r="E9" s="117"/>
      <c r="F9" s="118"/>
      <c r="G9" s="119"/>
      <c r="H9" s="187">
        <f>SUM(C9:G9)</f>
        <v>0</v>
      </c>
      <c r="I9" s="188">
        <f>SUM(C9,D9,F9)</f>
        <v>0</v>
      </c>
      <c r="K9" s="655" t="s">
        <v>145</v>
      </c>
      <c r="L9" s="656"/>
    </row>
    <row r="10" spans="1:23" ht="24" customHeight="1" thickBot="1">
      <c r="A10" s="594"/>
      <c r="B10" s="189" t="s">
        <v>140</v>
      </c>
      <c r="C10" s="120"/>
      <c r="D10" s="121"/>
      <c r="E10" s="122"/>
      <c r="F10" s="123"/>
      <c r="G10" s="124"/>
      <c r="H10" s="190">
        <f>SUM(C10:G10)</f>
        <v>0</v>
      </c>
      <c r="I10" s="191">
        <f>SUM(C10,D10,F10)</f>
        <v>0</v>
      </c>
      <c r="K10" s="657"/>
      <c r="L10" s="658"/>
    </row>
    <row r="11" spans="1:23" ht="24" customHeight="1" thickTop="1" thickBot="1">
      <c r="A11" s="594"/>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59" t="str">
        <f>IF(I9&lt;I10,"①","②")</f>
        <v>②</v>
      </c>
      <c r="L11" s="660"/>
    </row>
    <row r="12" spans="1:23" s="194" customFormat="1" ht="54" customHeight="1">
      <c r="A12" s="668" t="s">
        <v>142</v>
      </c>
      <c r="B12" s="669"/>
      <c r="C12" s="669"/>
      <c r="D12" s="669"/>
      <c r="E12" s="669"/>
      <c r="F12" s="669"/>
      <c r="G12" s="669"/>
      <c r="H12" s="669"/>
      <c r="I12" s="669"/>
      <c r="N12" s="181"/>
      <c r="O12" s="181"/>
      <c r="P12" s="181"/>
      <c r="Q12" s="181"/>
      <c r="R12" s="181"/>
    </row>
    <row r="13" spans="1:23" s="194" customFormat="1">
      <c r="A13" s="669" t="s">
        <v>143</v>
      </c>
      <c r="B13" s="669"/>
      <c r="C13" s="669"/>
      <c r="D13" s="669"/>
      <c r="E13" s="669"/>
      <c r="F13" s="669"/>
      <c r="G13" s="669"/>
      <c r="H13" s="669"/>
      <c r="I13" s="669"/>
      <c r="K13" s="181"/>
      <c r="L13" s="181"/>
      <c r="M13" s="181"/>
      <c r="N13" s="181"/>
      <c r="O13" s="181"/>
      <c r="P13" s="181"/>
      <c r="Q13" s="181"/>
      <c r="R13" s="181"/>
      <c r="S13" s="233"/>
    </row>
    <row r="14" spans="1:23" s="194" customFormat="1" ht="18" thickBot="1">
      <c r="A14" s="669" t="s">
        <v>144</v>
      </c>
      <c r="B14" s="669"/>
      <c r="C14" s="669"/>
      <c r="D14" s="669"/>
      <c r="E14" s="669"/>
      <c r="F14" s="669"/>
      <c r="G14" s="669"/>
      <c r="H14" s="669"/>
      <c r="I14" s="669"/>
      <c r="K14" s="181" t="s">
        <v>186</v>
      </c>
      <c r="L14" s="181"/>
      <c r="N14" s="181"/>
      <c r="O14" s="181"/>
      <c r="P14" s="181"/>
      <c r="Q14" s="181"/>
      <c r="R14" s="181"/>
      <c r="S14" s="232"/>
    </row>
    <row r="15" spans="1:23" ht="14.1" customHeight="1" thickBot="1">
      <c r="A15" s="194"/>
      <c r="B15" s="194"/>
      <c r="C15" s="194"/>
      <c r="D15" s="194"/>
      <c r="E15" s="194"/>
      <c r="F15" s="194"/>
      <c r="G15" s="194"/>
      <c r="H15" s="194"/>
      <c r="I15" s="194"/>
      <c r="K15" s="661" t="s">
        <v>180</v>
      </c>
      <c r="L15" s="662"/>
      <c r="M15" s="624" t="s">
        <v>14</v>
      </c>
      <c r="N15" s="624" t="s">
        <v>15</v>
      </c>
      <c r="O15" s="624" t="s">
        <v>16</v>
      </c>
      <c r="P15" s="605" t="s">
        <v>18</v>
      </c>
      <c r="Q15" s="626" t="s">
        <v>74</v>
      </c>
      <c r="R15" s="623" t="s">
        <v>46</v>
      </c>
      <c r="S15" s="130"/>
    </row>
    <row r="16" spans="1:23" ht="14.1" customHeight="1" thickBot="1">
      <c r="A16" s="594">
        <v>2</v>
      </c>
      <c r="B16" s="600" t="s">
        <v>75</v>
      </c>
      <c r="C16" s="601" t="s">
        <v>14</v>
      </c>
      <c r="D16" s="632" t="s">
        <v>15</v>
      </c>
      <c r="E16" s="634" t="s">
        <v>16</v>
      </c>
      <c r="F16" s="603" t="s">
        <v>18</v>
      </c>
      <c r="G16" s="597" t="s">
        <v>74</v>
      </c>
      <c r="H16" s="635" t="s">
        <v>46</v>
      </c>
      <c r="I16" s="184"/>
      <c r="K16" s="663"/>
      <c r="L16" s="664"/>
      <c r="M16" s="625"/>
      <c r="N16" s="625"/>
      <c r="O16" s="625"/>
      <c r="P16" s="606"/>
      <c r="Q16" s="627"/>
      <c r="R16" s="623"/>
      <c r="S16" s="131" t="s">
        <v>146</v>
      </c>
    </row>
    <row r="17" spans="1:19" ht="14.1" customHeight="1">
      <c r="A17" s="594"/>
      <c r="B17" s="600"/>
      <c r="C17" s="602"/>
      <c r="D17" s="633"/>
      <c r="E17" s="634"/>
      <c r="F17" s="604"/>
      <c r="G17" s="597"/>
      <c r="H17" s="636"/>
      <c r="I17" s="185" t="s">
        <v>47</v>
      </c>
      <c r="K17" s="665"/>
      <c r="L17" s="627"/>
      <c r="M17" s="132">
        <f>C18-C11</f>
        <v>0</v>
      </c>
      <c r="N17" s="132">
        <f>D18-D11</f>
        <v>0</v>
      </c>
      <c r="O17" s="132">
        <f>E18-E11</f>
        <v>0</v>
      </c>
      <c r="P17" s="133">
        <f>F18-F11</f>
        <v>0</v>
      </c>
      <c r="Q17" s="134">
        <f t="shared" ref="Q17" si="0">G18-G11</f>
        <v>0</v>
      </c>
      <c r="R17" s="135">
        <f>H18-H11</f>
        <v>0</v>
      </c>
      <c r="S17" s="132">
        <f>I18-I11</f>
        <v>0</v>
      </c>
    </row>
    <row r="18" spans="1:19" ht="24" customHeight="1" thickBot="1">
      <c r="A18" s="594"/>
      <c r="B18" s="600"/>
      <c r="C18" s="126"/>
      <c r="D18" s="127"/>
      <c r="E18" s="128"/>
      <c r="F18" s="129"/>
      <c r="G18" s="195">
        <v>0</v>
      </c>
      <c r="H18" s="196">
        <f>SUM(C18:G18)</f>
        <v>0</v>
      </c>
      <c r="I18" s="197">
        <f>SUM(C18,D18,F18)</f>
        <v>0</v>
      </c>
      <c r="K18" s="595" t="s">
        <v>181</v>
      </c>
      <c r="L18" s="170" t="s">
        <v>182</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596"/>
      <c r="L19" s="246" t="s">
        <v>183</v>
      </c>
      <c r="M19" s="249">
        <f>IF(M17&lt;0,M17*-1,0)</f>
        <v>0</v>
      </c>
      <c r="N19" s="249">
        <f t="shared" ref="N19:P19" si="1">IF(N17&lt;0,N17*-1,0)</f>
        <v>0</v>
      </c>
      <c r="O19" s="249">
        <f t="shared" si="1"/>
        <v>0</v>
      </c>
      <c r="P19" s="250">
        <f t="shared" si="1"/>
        <v>0</v>
      </c>
      <c r="Q19" s="174"/>
      <c r="R19" s="172"/>
      <c r="S19" s="178">
        <f>IF(S17&lt;0,S17*-1,0)</f>
        <v>0</v>
      </c>
    </row>
    <row r="20" spans="1:19" ht="14.1" customHeight="1">
      <c r="A20" s="594">
        <v>3</v>
      </c>
      <c r="B20" s="600" t="s">
        <v>195</v>
      </c>
      <c r="C20" s="601" t="s">
        <v>14</v>
      </c>
      <c r="D20" s="632" t="s">
        <v>15</v>
      </c>
      <c r="E20" s="634" t="s">
        <v>16</v>
      </c>
      <c r="F20" s="603" t="s">
        <v>18</v>
      </c>
      <c r="G20" s="599" t="s">
        <v>57</v>
      </c>
      <c r="H20" s="194"/>
      <c r="I20" s="194"/>
      <c r="Q20" s="201"/>
    </row>
    <row r="21" spans="1:19" ht="14.1" customHeight="1">
      <c r="A21" s="594"/>
      <c r="B21" s="600"/>
      <c r="C21" s="602"/>
      <c r="D21" s="633"/>
      <c r="E21" s="634"/>
      <c r="F21" s="604"/>
      <c r="G21" s="599"/>
      <c r="H21" s="194"/>
      <c r="I21" s="194"/>
      <c r="K21" s="176"/>
      <c r="L21" s="176"/>
      <c r="M21" s="176"/>
      <c r="N21" s="176"/>
      <c r="O21" s="176"/>
      <c r="P21" s="176"/>
      <c r="Q21" s="202"/>
      <c r="R21" s="176"/>
      <c r="S21" s="176"/>
    </row>
    <row r="22" spans="1:19" ht="24" customHeight="1" thickBot="1">
      <c r="A22" s="594"/>
      <c r="B22" s="600"/>
      <c r="C22" s="126"/>
      <c r="D22" s="127"/>
      <c r="E22" s="128"/>
      <c r="F22" s="129"/>
      <c r="G22" s="195">
        <f>SUM(C22,D22,F22)</f>
        <v>0</v>
      </c>
      <c r="H22" s="194"/>
      <c r="I22" s="194"/>
    </row>
    <row r="23" spans="1:19" ht="18.75" customHeight="1" thickBot="1">
      <c r="A23" s="203" t="s">
        <v>147</v>
      </c>
      <c r="B23" s="204"/>
      <c r="C23" s="205"/>
      <c r="D23" s="205"/>
      <c r="E23" s="205"/>
      <c r="F23" s="205"/>
      <c r="G23" s="205"/>
      <c r="H23" s="194"/>
      <c r="I23" s="194"/>
      <c r="K23" s="181" t="s">
        <v>202</v>
      </c>
      <c r="P23" s="181" t="s">
        <v>203</v>
      </c>
    </row>
    <row r="24" spans="1:19" ht="14.1" customHeight="1">
      <c r="A24" s="194"/>
      <c r="B24" s="194"/>
      <c r="C24" s="194"/>
      <c r="D24" s="194"/>
      <c r="E24" s="194"/>
      <c r="F24" s="194"/>
      <c r="G24" s="194"/>
      <c r="H24" s="194"/>
      <c r="I24" s="194"/>
      <c r="K24" s="615" t="s">
        <v>166</v>
      </c>
      <c r="L24" s="616"/>
      <c r="M24" s="145" t="s">
        <v>199</v>
      </c>
      <c r="N24" s="146" t="s">
        <v>200</v>
      </c>
      <c r="O24" s="164" t="s">
        <v>196</v>
      </c>
      <c r="P24" s="607" t="s">
        <v>167</v>
      </c>
      <c r="Q24" s="608"/>
      <c r="R24" s="147"/>
      <c r="S24" s="148"/>
    </row>
    <row r="25" spans="1:19" ht="21.75" customHeight="1">
      <c r="A25" s="594">
        <v>4</v>
      </c>
      <c r="B25" s="598" t="s">
        <v>107</v>
      </c>
      <c r="C25" s="243" t="s">
        <v>16</v>
      </c>
      <c r="D25" s="243" t="s">
        <v>48</v>
      </c>
      <c r="E25" s="243" t="s">
        <v>46</v>
      </c>
      <c r="F25" s="194"/>
      <c r="G25" s="194"/>
      <c r="H25" s="194"/>
      <c r="I25" s="194"/>
      <c r="K25" s="617"/>
      <c r="L25" s="618"/>
      <c r="M25" s="149" t="s">
        <v>168</v>
      </c>
      <c r="N25" s="150" t="s">
        <v>169</v>
      </c>
      <c r="O25" s="151" t="s">
        <v>170</v>
      </c>
      <c r="P25" s="609"/>
      <c r="Q25" s="610"/>
      <c r="R25" s="152" t="s">
        <v>171</v>
      </c>
      <c r="S25" s="153" t="s">
        <v>172</v>
      </c>
    </row>
    <row r="26" spans="1:19" ht="25.5" customHeight="1" thickBot="1">
      <c r="A26" s="594"/>
      <c r="B26" s="598"/>
      <c r="C26" s="207">
        <f>IF(E11&lt;E18,P27,0)</f>
        <v>0</v>
      </c>
      <c r="D26" s="136"/>
      <c r="E26" s="207">
        <f>SUM(C26:D26)</f>
        <v>0</v>
      </c>
      <c r="F26" s="208"/>
      <c r="G26" s="194"/>
      <c r="H26" s="194"/>
      <c r="I26" s="194"/>
      <c r="K26" s="617"/>
      <c r="L26" s="618"/>
      <c r="M26" s="154" t="s">
        <v>197</v>
      </c>
      <c r="N26" s="155" t="s">
        <v>198</v>
      </c>
      <c r="O26" s="156" t="s">
        <v>175</v>
      </c>
      <c r="P26" s="609"/>
      <c r="Q26" s="610"/>
      <c r="R26" s="157" t="s">
        <v>173</v>
      </c>
      <c r="S26" s="158" t="s">
        <v>174</v>
      </c>
    </row>
    <row r="27" spans="1:19" ht="14.1" customHeight="1" thickBot="1">
      <c r="A27" s="194"/>
      <c r="B27" s="194"/>
      <c r="C27" s="194"/>
      <c r="D27" s="194"/>
      <c r="E27" s="194"/>
      <c r="F27" s="194"/>
      <c r="G27" s="194"/>
      <c r="H27" s="194"/>
      <c r="I27" s="194"/>
      <c r="K27" s="619"/>
      <c r="L27" s="620"/>
      <c r="M27" s="159">
        <f>I11-I18</f>
        <v>0</v>
      </c>
      <c r="N27" s="160">
        <f>G22</f>
        <v>0</v>
      </c>
      <c r="O27" s="161">
        <f>IF(M27&gt;N27,M27-N27,0)</f>
        <v>0</v>
      </c>
      <c r="P27" s="611">
        <f>MIN(R27:S27)</f>
        <v>0</v>
      </c>
      <c r="Q27" s="612"/>
      <c r="R27" s="162">
        <f>O27-D26</f>
        <v>0</v>
      </c>
      <c r="S27" s="163">
        <f>E18+E22-E11</f>
        <v>0</v>
      </c>
    </row>
    <row r="28" spans="1:19" ht="14.1" customHeight="1" thickBot="1">
      <c r="A28" s="594">
        <v>5</v>
      </c>
      <c r="B28" s="600" t="s">
        <v>148</v>
      </c>
      <c r="C28" s="601" t="s">
        <v>14</v>
      </c>
      <c r="D28" s="632" t="s">
        <v>15</v>
      </c>
      <c r="E28" s="634" t="s">
        <v>16</v>
      </c>
      <c r="F28" s="603" t="s">
        <v>18</v>
      </c>
      <c r="G28" s="597" t="s">
        <v>17</v>
      </c>
      <c r="H28" s="635" t="s">
        <v>46</v>
      </c>
      <c r="I28" s="184"/>
    </row>
    <row r="29" spans="1:19" ht="14.1" customHeight="1">
      <c r="A29" s="594"/>
      <c r="B29" s="600"/>
      <c r="C29" s="602"/>
      <c r="D29" s="633"/>
      <c r="E29" s="634"/>
      <c r="F29" s="604"/>
      <c r="G29" s="597"/>
      <c r="H29" s="636"/>
      <c r="I29" s="185" t="s">
        <v>47</v>
      </c>
    </row>
    <row r="30" spans="1:19" ht="24" customHeight="1" thickBot="1">
      <c r="A30" s="594"/>
      <c r="B30" s="600"/>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 customHeight="1">
      <c r="A32" s="194"/>
      <c r="B32" s="194"/>
      <c r="C32" s="194"/>
      <c r="D32" s="194"/>
      <c r="F32" s="165" t="s">
        <v>178</v>
      </c>
      <c r="G32" s="235" t="s">
        <v>190</v>
      </c>
      <c r="H32" s="251" t="s">
        <v>201</v>
      </c>
      <c r="I32" s="166" t="s">
        <v>179</v>
      </c>
    </row>
    <row r="33" spans="1:19" ht="24.9"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184</v>
      </c>
    </row>
    <row r="35" spans="1:19" ht="14.1" customHeight="1" thickBot="1">
      <c r="A35" s="594">
        <v>6</v>
      </c>
      <c r="B35" s="653" t="s">
        <v>149</v>
      </c>
      <c r="C35" s="601" t="s">
        <v>14</v>
      </c>
      <c r="D35" s="632" t="s">
        <v>15</v>
      </c>
      <c r="E35" s="634" t="s">
        <v>16</v>
      </c>
      <c r="F35" s="603" t="s">
        <v>18</v>
      </c>
      <c r="G35" s="597" t="s">
        <v>74</v>
      </c>
      <c r="H35" s="635" t="s">
        <v>46</v>
      </c>
      <c r="I35" s="184"/>
    </row>
    <row r="36" spans="1:19" ht="14.1" customHeight="1">
      <c r="A36" s="594"/>
      <c r="B36" s="654"/>
      <c r="C36" s="602"/>
      <c r="D36" s="633"/>
      <c r="E36" s="634"/>
      <c r="F36" s="604"/>
      <c r="G36" s="597"/>
      <c r="H36" s="636"/>
      <c r="I36" s="185" t="s">
        <v>47</v>
      </c>
    </row>
    <row r="37" spans="1:19" ht="24" customHeight="1">
      <c r="A37" s="594"/>
      <c r="B37" s="213" t="s">
        <v>106</v>
      </c>
      <c r="C37" s="106"/>
      <c r="D37" s="107"/>
      <c r="E37" s="128"/>
      <c r="F37" s="108"/>
      <c r="G37" s="109"/>
      <c r="H37" s="196">
        <f>SUM(C37:G37)</f>
        <v>0</v>
      </c>
      <c r="I37" s="214">
        <f>SUM(C37,D37,F37)</f>
        <v>0</v>
      </c>
    </row>
    <row r="38" spans="1:19" ht="24" customHeight="1" thickBot="1">
      <c r="A38" s="594"/>
      <c r="B38" s="213" t="s">
        <v>150</v>
      </c>
      <c r="C38" s="126"/>
      <c r="D38" s="127"/>
      <c r="E38" s="128"/>
      <c r="F38" s="129"/>
      <c r="G38" s="109"/>
      <c r="H38" s="196">
        <f>SUM(C38:G38)</f>
        <v>0</v>
      </c>
      <c r="I38" s="212">
        <f>SUM(C38,D38,F38)</f>
        <v>0</v>
      </c>
    </row>
    <row r="39" spans="1:19" ht="18.75" customHeight="1">
      <c r="A39" s="203" t="s">
        <v>151</v>
      </c>
      <c r="B39" s="204"/>
      <c r="C39" s="205"/>
      <c r="D39" s="205"/>
      <c r="E39" s="205"/>
      <c r="F39" s="205"/>
      <c r="G39" s="205"/>
      <c r="H39" s="194"/>
      <c r="I39" s="194"/>
      <c r="M39" s="181" t="s">
        <v>204</v>
      </c>
    </row>
    <row r="40" spans="1:19" ht="14.1" customHeight="1" thickBot="1">
      <c r="A40" s="194"/>
      <c r="B40" s="194"/>
      <c r="C40" s="194"/>
      <c r="D40" s="194"/>
      <c r="E40" s="194"/>
      <c r="F40" s="194"/>
      <c r="G40" s="194"/>
      <c r="H40" s="194"/>
      <c r="I40" s="194"/>
      <c r="M40" s="181" t="s">
        <v>187</v>
      </c>
      <c r="N40" s="181" t="s">
        <v>205</v>
      </c>
      <c r="Q40" s="181" t="s">
        <v>205</v>
      </c>
    </row>
    <row r="41" spans="1:19" ht="33" customHeight="1">
      <c r="A41" s="650">
        <v>7</v>
      </c>
      <c r="B41" s="241" t="s">
        <v>108</v>
      </c>
      <c r="C41" s="243" t="s">
        <v>14</v>
      </c>
      <c r="D41" s="243" t="s">
        <v>15</v>
      </c>
      <c r="E41" s="243" t="s">
        <v>18</v>
      </c>
      <c r="F41" s="243" t="s">
        <v>46</v>
      </c>
      <c r="G41" s="194"/>
      <c r="H41" s="194"/>
      <c r="I41" s="194"/>
      <c r="M41" s="234" t="s">
        <v>188</v>
      </c>
      <c r="N41" s="144" t="s">
        <v>189</v>
      </c>
      <c r="Q41" s="621" t="s">
        <v>159</v>
      </c>
      <c r="R41" s="622"/>
      <c r="S41" s="138" t="s">
        <v>160</v>
      </c>
    </row>
    <row r="42" spans="1:19" ht="23.25" customHeight="1">
      <c r="A42" s="651"/>
      <c r="B42" s="216" t="s">
        <v>152</v>
      </c>
      <c r="C42" s="137"/>
      <c r="D42" s="137"/>
      <c r="E42" s="137"/>
      <c r="F42" s="217">
        <f>SUM(C42:E42)</f>
        <v>0</v>
      </c>
      <c r="G42" s="194"/>
      <c r="H42" s="194"/>
      <c r="I42" s="194"/>
      <c r="M42" s="218">
        <f>IF(AND(I37&lt;&gt;I38,H53="Ｂ"),E53,E52)</f>
        <v>0</v>
      </c>
      <c r="N42" s="219">
        <f>IF(AND(I37&lt;&gt;I38,H53="Ｂ"),C53,C52)</f>
        <v>0</v>
      </c>
      <c r="Q42" s="139">
        <v>0</v>
      </c>
      <c r="R42" s="140" t="s">
        <v>161</v>
      </c>
      <c r="S42" s="133">
        <v>1140</v>
      </c>
    </row>
    <row r="43" spans="1:19" ht="23.25" customHeight="1">
      <c r="A43" s="652"/>
      <c r="B43" s="216" t="s">
        <v>153</v>
      </c>
      <c r="C43" s="137"/>
      <c r="D43" s="137"/>
      <c r="E43" s="137"/>
      <c r="F43" s="217">
        <f>SUM(C43:E43)</f>
        <v>0</v>
      </c>
      <c r="G43" s="194"/>
      <c r="H43" s="194"/>
      <c r="I43" s="194"/>
      <c r="Q43" s="139">
        <v>0.5</v>
      </c>
      <c r="R43" s="140" t="s">
        <v>162</v>
      </c>
      <c r="S43" s="133">
        <v>1368</v>
      </c>
    </row>
    <row r="44" spans="1:19" ht="23.25" customHeight="1">
      <c r="A44" s="648" t="s">
        <v>154</v>
      </c>
      <c r="B44" s="649"/>
      <c r="C44" s="649"/>
      <c r="D44" s="649"/>
      <c r="E44" s="649"/>
      <c r="F44" s="649"/>
      <c r="G44" s="649"/>
      <c r="H44" s="649"/>
      <c r="I44" s="649"/>
      <c r="Q44" s="139">
        <v>0.6</v>
      </c>
      <c r="R44" s="140" t="s">
        <v>163</v>
      </c>
      <c r="S44" s="133">
        <v>1596</v>
      </c>
    </row>
    <row r="45" spans="1:19" ht="23.25" customHeight="1">
      <c r="A45" s="649"/>
      <c r="B45" s="649"/>
      <c r="C45" s="649"/>
      <c r="D45" s="649"/>
      <c r="E45" s="649"/>
      <c r="F45" s="649"/>
      <c r="G45" s="649"/>
      <c r="H45" s="649"/>
      <c r="I45" s="649"/>
      <c r="Q45" s="139">
        <v>0.7</v>
      </c>
      <c r="R45" s="140" t="s">
        <v>164</v>
      </c>
      <c r="S45" s="133">
        <v>1824</v>
      </c>
    </row>
    <row r="46" spans="1:19" ht="23.25" customHeight="1">
      <c r="A46" s="649"/>
      <c r="B46" s="649"/>
      <c r="C46" s="649"/>
      <c r="D46" s="649"/>
      <c r="E46" s="649"/>
      <c r="F46" s="649"/>
      <c r="G46" s="649"/>
      <c r="H46" s="649"/>
      <c r="I46" s="649"/>
      <c r="Q46" s="139">
        <v>0.8</v>
      </c>
      <c r="R46" s="140" t="s">
        <v>165</v>
      </c>
      <c r="S46" s="133">
        <v>2052</v>
      </c>
    </row>
    <row r="47" spans="1:19" ht="23.25" customHeight="1" thickBot="1">
      <c r="A47" s="649"/>
      <c r="B47" s="649"/>
      <c r="C47" s="649"/>
      <c r="D47" s="649"/>
      <c r="E47" s="649"/>
      <c r="F47" s="649"/>
      <c r="G47" s="649"/>
      <c r="H47" s="649"/>
      <c r="I47" s="649"/>
      <c r="Q47" s="141">
        <v>0.9</v>
      </c>
      <c r="R47" s="142"/>
      <c r="S47" s="143">
        <v>2280</v>
      </c>
    </row>
    <row r="48" spans="1:19" ht="23.25" customHeight="1">
      <c r="A48" s="649"/>
      <c r="B48" s="649"/>
      <c r="C48" s="649"/>
      <c r="D48" s="649"/>
      <c r="E48" s="649"/>
      <c r="F48" s="649"/>
      <c r="G48" s="649"/>
      <c r="H48" s="649"/>
      <c r="I48" s="649"/>
      <c r="J48" s="194"/>
    </row>
    <row r="49" spans="1:19" s="125" customFormat="1">
      <c r="A49" s="628" t="s">
        <v>155</v>
      </c>
      <c r="B49" s="628"/>
      <c r="C49" s="628"/>
      <c r="D49" s="628"/>
      <c r="E49" s="628"/>
      <c r="F49" s="628"/>
      <c r="G49" s="628"/>
      <c r="H49" s="628"/>
      <c r="I49" s="628"/>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50">
        <v>8</v>
      </c>
      <c r="B51" s="220" t="s">
        <v>109</v>
      </c>
      <c r="C51" s="637" t="s">
        <v>110</v>
      </c>
      <c r="D51" s="637"/>
      <c r="E51" s="637" t="s">
        <v>49</v>
      </c>
      <c r="F51" s="637"/>
      <c r="H51" s="598" t="s">
        <v>111</v>
      </c>
      <c r="K51" s="181"/>
      <c r="L51" s="181"/>
      <c r="M51" s="181"/>
      <c r="N51" s="181"/>
      <c r="O51" s="181"/>
      <c r="P51" s="181"/>
      <c r="Q51" s="181"/>
      <c r="R51" s="181"/>
      <c r="S51" s="181"/>
    </row>
    <row r="52" spans="1:19" s="194" customFormat="1" ht="24" customHeight="1">
      <c r="A52" s="651"/>
      <c r="B52" s="221" t="s">
        <v>112</v>
      </c>
      <c r="C52" s="613">
        <f>IFERROR(ROUNDDOWN(F42/I37*1/365,3),0)</f>
        <v>0</v>
      </c>
      <c r="D52" s="613"/>
      <c r="E52" s="614">
        <f>ROUNDDOWN(C52*I37,0)</f>
        <v>0</v>
      </c>
      <c r="F52" s="614"/>
      <c r="G52" s="194" t="s">
        <v>113</v>
      </c>
      <c r="H52" s="638"/>
      <c r="I52" s="198" t="s">
        <v>118</v>
      </c>
      <c r="K52" s="181"/>
      <c r="L52" s="181"/>
      <c r="M52" s="181"/>
      <c r="N52" s="181"/>
      <c r="O52" s="181"/>
      <c r="P52" s="181"/>
      <c r="Q52" s="181"/>
      <c r="R52" s="181"/>
      <c r="S52" s="181"/>
    </row>
    <row r="53" spans="1:19" s="194" customFormat="1" ht="24" customHeight="1">
      <c r="A53" s="652"/>
      <c r="B53" s="221" t="s">
        <v>114</v>
      </c>
      <c r="C53" s="613">
        <f>IFERROR(ROUNDDOWN(F43/I38*1/365,3),0)</f>
        <v>0</v>
      </c>
      <c r="D53" s="613"/>
      <c r="E53" s="614">
        <f>ROUNDDOWN(C53*I38,0)</f>
        <v>0</v>
      </c>
      <c r="F53" s="614"/>
      <c r="G53" s="194" t="s">
        <v>113</v>
      </c>
      <c r="H53" s="105" t="s">
        <v>115</v>
      </c>
      <c r="I53" s="198" t="s">
        <v>119</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94">
        <v>9</v>
      </c>
      <c r="B55" s="647" t="s">
        <v>157</v>
      </c>
      <c r="C55" s="242" t="s">
        <v>50</v>
      </c>
      <c r="D55" s="244" t="s">
        <v>156</v>
      </c>
      <c r="E55" s="242" t="s">
        <v>51</v>
      </c>
      <c r="G55" s="194"/>
      <c r="H55" s="194"/>
    </row>
    <row r="56" spans="1:19" ht="25.5" customHeight="1">
      <c r="A56" s="594"/>
      <c r="B56" s="647"/>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94">
        <v>10</v>
      </c>
      <c r="B58" s="647" t="s">
        <v>158</v>
      </c>
      <c r="C58" s="242" t="s">
        <v>50</v>
      </c>
      <c r="D58" s="244" t="s">
        <v>156</v>
      </c>
      <c r="E58" s="242" t="s">
        <v>51</v>
      </c>
      <c r="G58" s="194"/>
      <c r="H58" s="194"/>
      <c r="I58" s="194"/>
    </row>
    <row r="59" spans="1:19" ht="25.5" customHeight="1">
      <c r="A59" s="594"/>
      <c r="B59" s="647"/>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96</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52</v>
      </c>
      <c r="C63" s="629">
        <f>(E56+E59)*D61</f>
        <v>0</v>
      </c>
      <c r="D63" s="630"/>
      <c r="E63" s="194"/>
      <c r="F63" s="231"/>
      <c r="G63" s="205"/>
      <c r="H63" s="194"/>
      <c r="I63" s="194"/>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6" priority="6">
      <formula>$I$33&lt;0</formula>
    </cfRule>
  </conditionalFormatting>
  <conditionalFormatting sqref="C52:F52">
    <cfRule type="expression" dxfId="5" priority="5">
      <formula>OR($I$37=$I$38,$H$53="Ａ")</formula>
    </cfRule>
  </conditionalFormatting>
  <conditionalFormatting sqref="C53:F53">
    <cfRule type="expression" dxfId="4" priority="4">
      <formula>AND($I$37&lt;&gt;$I$38,$H$53="Ｂ")</formula>
    </cfRule>
  </conditionalFormatting>
  <conditionalFormatting sqref="G52">
    <cfRule type="expression" dxfId="3" priority="3">
      <formula>AND($I$37&lt;&gt;$I$38,$H$53="Ｂ")</formula>
    </cfRule>
  </conditionalFormatting>
  <conditionalFormatting sqref="G53">
    <cfRule type="expression" dxfId="2" priority="2">
      <formula>OR($I$37=$I$38,$H$53="Ａ")</formula>
    </cfRule>
  </conditionalFormatting>
  <conditionalFormatting sqref="H51:H53">
    <cfRule type="expression" dxfId="1" priority="1">
      <formula>$I$37=$I$38</formula>
    </cfRule>
  </conditionalFormatting>
  <conditionalFormatting sqref="I34">
    <cfRule type="expression" dxfId="0"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申請書</vt:lpstr>
      <vt:lpstr>（参考）総括表</vt:lpstr>
      <vt:lpstr>支給申請額算定シート（Ⅰ．代表医療機関）</vt:lpstr>
      <vt:lpstr>支給申請額算定シート（Ⅱ．統合関係医療機関）</vt:lpstr>
      <vt:lpstr>支給申請額算定シート（Ⅲ．統合関係医療機関）</vt:lpstr>
      <vt:lpstr>支給申請額算定シート（Ⅳ．統合関係医療機関）</vt:lpstr>
      <vt:lpstr>支給申請額算定シート（Ⅴ．統合関係医療機関）</vt:lpstr>
      <vt:lpstr>支給申請額算定シート（Ⅵ．統合関係医療機関）</vt:lpstr>
      <vt:lpstr>支給申請額算定シート（Ⅶ．統合関係医療機関）</vt:lpstr>
      <vt:lpstr>支給申請額算定シート（Ⅷ．統合関係医療機関）</vt:lpstr>
      <vt:lpstr>支給申請額算定シート（Ⅸ．統合関係医療機関）</vt:lpstr>
      <vt:lpstr>支給申請額算定シート（Ⅹ．統合関係医療機関）</vt:lpstr>
      <vt:lpstr>'（参考）総括表'!Print_Area</vt:lpstr>
      <vt:lpstr>'支給申請額算定シート（Ⅰ．代表医療機関）'!Print_Area</vt:lpstr>
      <vt:lpstr>'支給申請額算定シート（Ⅱ．統合関係医療機関）'!Print_Area</vt:lpstr>
      <vt:lpstr>'支給申請額算定シート（Ⅲ．統合関係医療機関）'!Print_Area</vt:lpstr>
      <vt:lpstr>'支給申請額算定シート（Ⅳ．統合関係医療機関）'!Print_Area</vt:lpstr>
      <vt:lpstr>'支給申請額算定シート（Ⅴ．統合関係医療機関）'!Print_Area</vt:lpstr>
      <vt:lpstr>'支給申請額算定シート（Ⅵ．統合関係医療機関）'!Print_Area</vt:lpstr>
      <vt:lpstr>'支給申請額算定シート（Ⅶ．統合関係医療機関）'!Print_Area</vt:lpstr>
      <vt:lpstr>'支給申請額算定シート（Ⅷ．統合関係医療機関）'!Print_Area</vt:lpstr>
      <vt:lpstr>'支給申請額算定シート（Ⅸ．統合関係医療機関）'!Print_Area</vt:lpstr>
      <vt:lpstr>'支給申請額算定シート（Ⅹ．統合関係医療機関）'!Print_Area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2024-07-24T05:44:26Z</dcterms:created>
  <dcterms:modified xsi:type="dcterms:W3CDTF">2024-08-09T01:05:32Z</dcterms:modified>
</cp:coreProperties>
</file>